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mc:AlternateContent xmlns:mc="http://schemas.openxmlformats.org/markup-compatibility/2006">
    <mc:Choice Requires="x15">
      <x15ac:absPath xmlns:x15ac="http://schemas.microsoft.com/office/spreadsheetml/2010/11/ac" url="/Users/eric/Downloads/"/>
    </mc:Choice>
  </mc:AlternateContent>
  <xr:revisionPtr revIDLastSave="0" documentId="13_ncr:1_{CC845A1C-3A75-BD48-9120-31889BECBFC4}" xr6:coauthVersionLast="47" xr6:coauthVersionMax="47" xr10:uidLastSave="{00000000-0000-0000-0000-000000000000}"/>
  <bookViews>
    <workbookView xWindow="0" yWindow="500" windowWidth="28800" windowHeight="16140" tabRatio="691" xr2:uid="{00000000-000D-0000-FFFF-FFFF00000000}"/>
  </bookViews>
  <sheets>
    <sheet name="BOM Notice" sheetId="1" r:id="rId1"/>
    <sheet name="Blank BOM Template" sheetId="2" r:id="rId2"/>
    <sheet name="Demountability Levels" sheetId="3" r:id="rId3"/>
    <sheet name="Example - Design Phase" sheetId="4" r:id="rId4"/>
    <sheet name="Example - Construction Phase"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8" i="5" l="1"/>
  <c r="M38" i="5"/>
  <c r="J38" i="5"/>
  <c r="N37" i="5"/>
  <c r="M37" i="5"/>
  <c r="J37" i="5"/>
  <c r="N36" i="5"/>
  <c r="M36" i="5"/>
  <c r="J36" i="5"/>
  <c r="N35" i="5"/>
  <c r="M35" i="5"/>
  <c r="J35" i="5"/>
  <c r="N34" i="5"/>
  <c r="M34" i="5"/>
  <c r="J34" i="5"/>
  <c r="N33" i="5"/>
  <c r="M33" i="5"/>
  <c r="J33" i="5"/>
  <c r="N32" i="5"/>
  <c r="M32" i="5"/>
  <c r="J32" i="5"/>
  <c r="N31" i="5"/>
  <c r="M31" i="5"/>
  <c r="J31" i="5"/>
  <c r="N30" i="5"/>
  <c r="M30" i="5"/>
  <c r="J30" i="5"/>
  <c r="N29" i="5"/>
  <c r="M29" i="5"/>
  <c r="J29" i="5"/>
  <c r="N28" i="5"/>
  <c r="M28" i="5"/>
  <c r="J28" i="5"/>
  <c r="N27" i="5"/>
  <c r="M27" i="5"/>
  <c r="J27" i="5"/>
  <c r="N26" i="5"/>
  <c r="M26" i="5"/>
  <c r="J26" i="5"/>
  <c r="N25" i="5"/>
  <c r="M25" i="5"/>
  <c r="J25" i="5"/>
  <c r="N24" i="5"/>
  <c r="M24" i="5"/>
  <c r="J24" i="5"/>
  <c r="N23" i="5"/>
  <c r="M23" i="5"/>
  <c r="J23" i="5"/>
  <c r="N22" i="5"/>
  <c r="M22" i="5"/>
  <c r="J22" i="5"/>
  <c r="N21" i="5"/>
  <c r="M21" i="5"/>
  <c r="J21" i="5"/>
  <c r="N20" i="5"/>
  <c r="M20" i="5"/>
  <c r="J20" i="5"/>
  <c r="N19" i="5"/>
  <c r="M19" i="5"/>
  <c r="J19" i="5"/>
  <c r="N18" i="5"/>
  <c r="M18" i="5"/>
  <c r="J18" i="5"/>
  <c r="N17" i="5"/>
  <c r="M17" i="5"/>
  <c r="J17" i="5"/>
  <c r="N16" i="5"/>
  <c r="M16" i="5"/>
  <c r="J16" i="5"/>
  <c r="N15" i="5"/>
  <c r="M15" i="5"/>
  <c r="J15" i="5"/>
  <c r="N14" i="5"/>
  <c r="M14" i="5"/>
  <c r="J14" i="5"/>
  <c r="N13" i="5"/>
  <c r="M13" i="5"/>
  <c r="J13" i="5"/>
  <c r="N12" i="5"/>
  <c r="M12" i="5"/>
  <c r="J12" i="5"/>
  <c r="N11" i="5"/>
  <c r="M11" i="5"/>
  <c r="J11" i="5"/>
  <c r="N10" i="5"/>
  <c r="M10" i="5"/>
  <c r="J10" i="5"/>
  <c r="N9" i="5"/>
  <c r="M9" i="5"/>
  <c r="J9" i="5"/>
  <c r="N8" i="5"/>
  <c r="J8" i="5"/>
  <c r="N7" i="5"/>
  <c r="J7" i="5"/>
  <c r="N6" i="5"/>
  <c r="J6" i="5"/>
  <c r="N5" i="5"/>
  <c r="J5" i="5"/>
  <c r="N4" i="5"/>
  <c r="J4" i="5"/>
  <c r="N3" i="5"/>
  <c r="N39" i="5" s="1"/>
  <c r="J3" i="5"/>
  <c r="N34" i="4"/>
  <c r="M34" i="4"/>
  <c r="J34" i="4"/>
  <c r="N33" i="4"/>
  <c r="M33" i="4"/>
  <c r="J33" i="4"/>
  <c r="N32" i="4"/>
  <c r="M32" i="4"/>
  <c r="J32" i="4"/>
  <c r="N31" i="4"/>
  <c r="M31" i="4"/>
  <c r="J31" i="4"/>
  <c r="N30" i="4"/>
  <c r="M30" i="4"/>
  <c r="J30" i="4"/>
  <c r="N29" i="4"/>
  <c r="M29" i="4"/>
  <c r="J29" i="4"/>
  <c r="N28" i="4"/>
  <c r="M28" i="4"/>
  <c r="J28" i="4"/>
  <c r="N27" i="4"/>
  <c r="M27" i="4"/>
  <c r="J27" i="4"/>
  <c r="N26" i="4"/>
  <c r="M26" i="4"/>
  <c r="J26" i="4"/>
  <c r="N25" i="4"/>
  <c r="M25" i="4"/>
  <c r="J25" i="4"/>
  <c r="N24" i="4"/>
  <c r="M24" i="4"/>
  <c r="J24" i="4"/>
  <c r="N23" i="4"/>
  <c r="M23" i="4"/>
  <c r="J23" i="4"/>
  <c r="N22" i="4"/>
  <c r="M22" i="4"/>
  <c r="J22" i="4"/>
  <c r="N21" i="4"/>
  <c r="M21" i="4"/>
  <c r="J21" i="4"/>
  <c r="N20" i="4"/>
  <c r="M20" i="4"/>
  <c r="J20" i="4"/>
  <c r="N19" i="4"/>
  <c r="M19" i="4"/>
  <c r="J19" i="4"/>
  <c r="N18" i="4"/>
  <c r="M18" i="4"/>
  <c r="J18" i="4"/>
  <c r="N17" i="4"/>
  <c r="M17" i="4"/>
  <c r="J17" i="4"/>
  <c r="N16" i="4"/>
  <c r="M16" i="4"/>
  <c r="J16" i="4"/>
  <c r="N15" i="4"/>
  <c r="M15" i="4"/>
  <c r="J15" i="4"/>
  <c r="N14" i="4"/>
  <c r="M14" i="4"/>
  <c r="J14" i="4"/>
  <c r="N13" i="4"/>
  <c r="M13" i="4"/>
  <c r="J13" i="4"/>
  <c r="N12" i="4"/>
  <c r="M12" i="4"/>
  <c r="J12" i="4"/>
  <c r="N11" i="4"/>
  <c r="M11" i="4"/>
  <c r="J11" i="4"/>
  <c r="N10" i="4"/>
  <c r="M10" i="4"/>
  <c r="J10" i="4"/>
  <c r="N9" i="4"/>
  <c r="M9" i="4"/>
  <c r="J9" i="4"/>
  <c r="N8" i="4"/>
  <c r="M8" i="4"/>
  <c r="J8" i="4"/>
  <c r="N7" i="4"/>
  <c r="J7" i="4"/>
  <c r="N6" i="4"/>
  <c r="J6" i="4"/>
  <c r="N5" i="4"/>
  <c r="J5" i="4"/>
  <c r="N4" i="4"/>
  <c r="J4" i="4"/>
  <c r="N3" i="4"/>
  <c r="J3" i="4"/>
  <c r="N2" i="4"/>
  <c r="N35" i="4" s="1"/>
  <c r="J2" i="4"/>
  <c r="P7" i="2"/>
  <c r="O7" i="2"/>
  <c r="L7" i="2"/>
  <c r="P6" i="2"/>
  <c r="O6" i="2"/>
  <c r="L6" i="2"/>
  <c r="P5" i="2"/>
  <c r="O5" i="2"/>
  <c r="L5" i="2"/>
  <c r="P4" i="2"/>
  <c r="O4" i="2"/>
  <c r="L4" i="2"/>
  <c r="P3" i="2"/>
  <c r="O3" i="2"/>
  <c r="L3" i="2"/>
  <c r="P2" i="2"/>
  <c r="P8" i="2" s="1"/>
  <c r="O2" i="2"/>
  <c r="L2" i="2"/>
  <c r="O8" i="2" l="1"/>
  <c r="L15" i="5"/>
  <c r="L10" i="5"/>
  <c r="L16" i="4"/>
  <c r="L32" i="4"/>
  <c r="L21" i="4"/>
  <c r="L27" i="4"/>
  <c r="L3" i="5"/>
  <c r="L7" i="5"/>
  <c r="M7" i="5" s="1"/>
  <c r="L14" i="4"/>
  <c r="L22" i="4"/>
  <c r="L30" i="4"/>
  <c r="L17" i="4"/>
  <c r="L25" i="4"/>
  <c r="L33" i="4"/>
  <c r="L2" i="4"/>
  <c r="L6" i="4"/>
  <c r="M6" i="4" s="1"/>
  <c r="L38" i="5"/>
  <c r="N3" i="2"/>
  <c r="L25" i="5"/>
  <c r="L33" i="5"/>
  <c r="L26" i="4"/>
  <c r="L34" i="4"/>
  <c r="L12" i="5"/>
  <c r="L8" i="2"/>
  <c r="N6" i="2" s="1"/>
  <c r="J35" i="4"/>
  <c r="L19" i="4" s="1"/>
  <c r="J39" i="5"/>
  <c r="L31" i="5" s="1"/>
  <c r="M2" i="4" l="1"/>
  <c r="M3" i="5"/>
  <c r="L17" i="5"/>
  <c r="L30" i="5"/>
  <c r="L35" i="5"/>
  <c r="L37" i="5"/>
  <c r="L18" i="4"/>
  <c r="L9" i="5"/>
  <c r="L22" i="5"/>
  <c r="L27" i="5"/>
  <c r="L9" i="4"/>
  <c r="L5" i="4"/>
  <c r="M5" i="4" s="1"/>
  <c r="L11" i="4"/>
  <c r="L8" i="4"/>
  <c r="L34" i="5"/>
  <c r="L10" i="4"/>
  <c r="L5" i="5"/>
  <c r="M5" i="5" s="1"/>
  <c r="L14" i="5"/>
  <c r="L19" i="5"/>
  <c r="N5" i="2"/>
  <c r="N2" i="2"/>
  <c r="N8" i="2" s="1"/>
  <c r="N7" i="2"/>
  <c r="L4" i="4"/>
  <c r="M4" i="4" s="1"/>
  <c r="L23" i="5"/>
  <c r="L36" i="5"/>
  <c r="L7" i="4"/>
  <c r="M7" i="4" s="1"/>
  <c r="L31" i="4"/>
  <c r="L28" i="4"/>
  <c r="L11" i="5"/>
  <c r="L32" i="5"/>
  <c r="L29" i="5"/>
  <c r="L18" i="5"/>
  <c r="N4" i="2"/>
  <c r="L6" i="5"/>
  <c r="M6" i="5" s="1"/>
  <c r="L28" i="5"/>
  <c r="L3" i="4"/>
  <c r="M3" i="4" s="1"/>
  <c r="L23" i="4"/>
  <c r="L20" i="4"/>
  <c r="L8" i="5"/>
  <c r="M8" i="5" s="1"/>
  <c r="L24" i="5"/>
  <c r="L21" i="5"/>
  <c r="L24" i="4"/>
  <c r="L13" i="4"/>
  <c r="L29" i="4"/>
  <c r="L20" i="5"/>
  <c r="L15" i="4"/>
  <c r="L12" i="4"/>
  <c r="L4" i="5"/>
  <c r="M4" i="5" s="1"/>
  <c r="L16" i="5"/>
  <c r="L13" i="5"/>
  <c r="L26" i="5"/>
  <c r="L39" i="5" l="1"/>
  <c r="M39" i="5"/>
  <c r="L35" i="4"/>
  <c r="M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author>
  </authors>
  <commentList>
    <comment ref="AB1" authorId="0" shapeId="0" xr:uid="{F5F915CE-1AA3-2E42-8495-A865F7982742}">
      <text>
        <r>
          <rPr>
            <sz val="10"/>
            <color rgb="FF000000"/>
            <rFont val="Calibri"/>
            <family val="2"/>
            <scheme val="minor"/>
          </rPr>
          <t>Select the Upcyclea usage category for this deposit by entering only the number associated with the desired category. For example: 4.3.</t>
        </r>
      </text>
    </comment>
    <comment ref="AC1" authorId="0" shapeId="0" xr:uid="{8B716054-7B45-9942-9D4F-A068CB18D02D}">
      <text>
        <r>
          <rPr>
            <sz val="10"/>
            <color rgb="FF000000"/>
            <rFont val="Tahoma"/>
            <family val="2"/>
          </rPr>
          <t>Select your methodology (RE2020, RICS, LCBI, …) usage category for this deposit by entering only the number associated with the desired category. For example: 4.3.</t>
        </r>
      </text>
    </comment>
    <comment ref="AD1" authorId="0" shapeId="0" xr:uid="{0FB75BAD-BB47-344D-B6CD-B454B07E5E20}">
      <text>
        <r>
          <rPr>
            <sz val="10"/>
            <color rgb="FF000000"/>
            <rFont val="Tahoma"/>
            <family val="2"/>
          </rPr>
          <t>Must be a URL or the name of a photo (with extension)/folder contained in the ZIP file added in the previous step. They must be separated by a comma.</t>
        </r>
      </text>
    </comment>
    <comment ref="AE1" authorId="0" shapeId="0" xr:uid="{0A1EA7EE-5D35-1F4E-8199-CA3D55F74A95}">
      <text>
        <r>
          <rPr>
            <sz val="10"/>
            <color rgb="FF000000"/>
            <rFont val="Tahoma"/>
            <family val="2"/>
          </rPr>
          <t>Must be a URL or the name of a document (with extension)/folder contained in the ZIP file added in the previous step. They must be separated by a comma.</t>
        </r>
      </text>
    </comment>
  </commentList>
</comments>
</file>

<file path=xl/sharedStrings.xml><?xml version="1.0" encoding="utf-8"?>
<sst xmlns="http://schemas.openxmlformats.org/spreadsheetml/2006/main" count="651" uniqueCount="230">
  <si>
    <t>Process / Product</t>
  </si>
  <si>
    <t>Manufacturer</t>
  </si>
  <si>
    <t>Reference</t>
  </si>
  <si>
    <t>Site</t>
  </si>
  <si>
    <t>Tags
related to sites</t>
  </si>
  <si>
    <t>Product Passport ID</t>
  </si>
  <si>
    <t>Passport type</t>
  </si>
  <si>
    <t>Quantities</t>
  </si>
  <si>
    <t>Mass/Unit
(in kg)</t>
  </si>
  <si>
    <t>TOTAL Weight
(in kg)</t>
  </si>
  <si>
    <t>Circular Product
(YES or NO)</t>
  </si>
  <si>
    <t>% trade pkg
considered</t>
  </si>
  <si>
    <t>% Characterised products</t>
  </si>
  <si>
    <t>% Circular products</t>
  </si>
  <si>
    <t>Material source</t>
  </si>
  <si>
    <t>Demountability / separability</t>
  </si>
  <si>
    <t>Fastening method detail</t>
  </si>
  <si>
    <t>Reuse potential
(NO / YES)</t>
  </si>
  <si>
    <t>Wear condition</t>
  </si>
  <si>
    <t>Condition description</t>
  </si>
  <si>
    <t>Product appearance and colour</t>
  </si>
  <si>
    <t>Additional product characteristics</t>
  </si>
  <si>
    <t>Length</t>
  </si>
  <si>
    <t>Width</t>
  </si>
  <si>
    <t>Height</t>
  </si>
  <si>
    <t>Comments</t>
  </si>
  <si>
    <t>New product</t>
  </si>
  <si>
    <t>YES</t>
  </si>
  <si>
    <t>TOTAL weight of trade package</t>
  </si>
  <si>
    <t>Mandatory information</t>
  </si>
  <si>
    <t>Recommended information</t>
  </si>
  <si>
    <t>Useful information if available</t>
  </si>
  <si>
    <t>EXPLANATORY NOTICE</t>
  </si>
  <si>
    <t>This table must be filled in</t>
  </si>
  <si>
    <t>1. By the Design Team during Schematic Design, Design Development, and Construction Documents phases — updating at each phase allows the team 
to run circular signature simulations and identify improvement areas as early as possible
2. By contractors during the construction phase, to obtain an "as-built" version</t>
  </si>
  <si>
    <t>Column legend</t>
  </si>
  <si>
    <t>Column definitions</t>
  </si>
  <si>
    <t>Type of product or process used</t>
  </si>
  <si>
    <t>Manufacturer and references</t>
  </si>
  <si>
    <t>Information on recommended references (Design) or installed references (Construction)</t>
  </si>
  <si>
    <t>Corresponds to the Digital Product Passport identifier that best characterises the installed product — these passports can be consulted in the Upcyclea passport library: https://upcyclea.com/en/digital-product-passports-library/</t>
  </si>
  <si>
    <t>Building name</t>
  </si>
  <si>
    <t>Tags</t>
  </si>
  <si>
    <t>Used to specify the location or package</t>
  </si>
  <si>
    <t>Passport types</t>
  </si>
  <si>
    <t>To be filled with Manufacturer Passport OR Generic Passport — this allows verification of the mass % of products characterised by a manufacturer passport, if required by Circular Economy objectives</t>
  </si>
  <si>
    <t>Quantity</t>
  </si>
  <si>
    <t>Installed quantity — in the passport's unit</t>
  </si>
  <si>
    <t>Unit</t>
  </si>
  <si>
    <t>Unit used to count the products — must be the same as the passport's unit</t>
  </si>
  <si>
    <t>Mass/Unit</t>
  </si>
  <si>
    <t>To be expressed in kg/unit for any product whose unit is not mass — This column is NOT MANDATORY — if left blank, the passport conversion factors will be used</t>
  </si>
  <si>
    <t>Allows specification of the material's origin and identification of reused products in a broad sense (New product, From overstock, From construction surplus, From reconditioning, From construction sites (reuse), Other)</t>
  </si>
  <si>
    <t>Allows specification of the demountability level of products relative to the structure (Not applicable, already separated, easily separable, difficult to separate, inseparable)
The "Demountability Levels" tab in this document provides guidance for filling in this field.</t>
  </si>
  <si>
    <t>Allows specification of the fastening elements used to install the products</t>
  </si>
  <si>
    <t>Reuse potential</t>
  </si>
  <si>
    <t>Future reuse potential based on product type, installation method, condition, …</t>
  </si>
  <si>
    <t>Allows specification of the material condition (Not applicable; Like new; Slightly worn; Worn; Deteriorated)</t>
  </si>
  <si>
    <t>Allows further detail on the condition (e.g. scratched, cracked, …)</t>
  </si>
  <si>
    <t>Allows specification of the appearance and colour of the installed product (e.g. blue version of a range, …)</t>
  </si>
  <si>
    <t>Any additional characteristic to further describe the product</t>
  </si>
  <si>
    <t>Length / Width / Height</t>
  </si>
  <si>
    <t>Specific dimensions of the chosen unit</t>
  </si>
  <si>
    <t>Upcyclea usage category</t>
  </si>
  <si>
    <t>Allows specification of the product category when the one indicated in the product passport is not appropriate for the use case (e.g. a covering listed as wall-mounted in the passport but used as a floor covering)</t>
  </si>
  <si>
    <t>Carbon methodology usage category</t>
  </si>
  <si>
    <t>Allows specification of the product category when the one indicated in the product passport is not appropriate for the use case in calculating the carbon footprint according to the chosen methodology</t>
  </si>
  <si>
    <t>Photos</t>
  </si>
  <si>
    <t>Photos to associate with the materials (particularly relevant for reused products) — can be added via a ZIP file (photo names to be noted in the column) or URL</t>
  </si>
  <si>
    <t>Documents</t>
  </si>
  <si>
    <t>Documents to associate with the materials (particularly relevant for reused products) — can be added via a ZIP file (document names to be noted in the column) or URL</t>
  </si>
  <si>
    <t>Any additional comment to further describe the material.</t>
  </si>
  <si>
    <t>Sub-category</t>
  </si>
  <si>
    <t>Products concerned</t>
  </si>
  <si>
    <t>1 - Already separated</t>
  </si>
  <si>
    <t>2 - Easily separable</t>
  </si>
  <si>
    <t>3 - Difficult to separate</t>
  </si>
  <si>
    <t>4 - Inseparable</t>
  </si>
  <si>
    <t>Frame and structure</t>
  </si>
  <si>
    <t>All structural timber (rafters, roof trusses, battens, boards) and metal framework</t>
  </si>
  <si>
    <t>- Stacked</t>
  </si>
  <si>
    <t>- Dry-assembled
- Screwed
- Interlocked
- Assembled with metal elements (plates, bolts, joist hangers, threaded rods)
- Assembled with dowels, mortise and tenon, half-lap joints, bearer support and other timber elements
- Fixed with reversible electromagnet
- Overlapped with fastening element</t>
  </si>
  <si>
    <t>- Glued
- Nailed
- Large-dimension elements
- Elements requiring lifting equipment</t>
  </si>
  <si>
    <t xml:space="preserve">- Welded
</t>
  </si>
  <si>
    <t>Roofing and waterproofing</t>
  </si>
  <si>
    <t>Tiles (concrete, terracotta...), slate, waterproofing membranes (PVC, EPDM...), green roofs, metal roofing, gutters, downpipes, coping, geomembrane, liquid waterproofing system, fibre-cement profiled sheets, verge</t>
  </si>
  <si>
    <t>Water tightness
- Assembled with reversible mechanical fastening
- Membrane mechanically fixed or in independence
- Nailed
- Clipped
- Screwed
Airtightness
- Stapled
- Fixed with adhesive tape</t>
  </si>
  <si>
    <t>Water tightness
- Cast
- Glued
- Welded
Airtightness
- Glued</t>
  </si>
  <si>
    <t>Partitions and false ceilings</t>
  </si>
  <si>
    <t>Suspended ceiling tiles, partitions of all materials (wood, glass, plasterboard), studs/sections/framework/furring/rail/metal angle, partitions of any material, plaster (excluding render)</t>
  </si>
  <si>
    <t>- Laid on the floor
- Stacked</t>
  </si>
  <si>
    <t>- Screwed
- Overlapping assembly
- Accessible studs
- Fixed with velcro / hook-and-loop
- Interlocked
- On hinges
- On rail
- Clipped / Fixed on a grooved metal piece
- Assembly around a 4-sided star connector
- Fixed with a "slide and lock" assembly (slides and locks)</t>
  </si>
  <si>
    <t>- Glued
- Welded
- Chemically fixed
- Nailed</t>
  </si>
  <si>
    <t>Staircases</t>
  </si>
  <si>
    <t>All types of staircases (wood, metal, glass, others…)</t>
  </si>
  <si>
    <t>- Welded to the structure
- Cast / Keyed</t>
  </si>
  <si>
    <t>Facade</t>
  </si>
  <si>
    <t>Façade panels (glass, polycarbonate, aluminium...), cladding, glazing, facing brick, façade stone</t>
  </si>
  <si>
    <t>- Screwed
- Bolted
- Fixed with threaded rod and nut
- Interlocked
- On hinges
- On rail
- Clipped
- Nailed with double-headed nail
- Fixed with reversible electromagnet
- Fixed with metal pieces on the hidden face, cladding boards screwed to the structure
- Assembled around a 4-sided star connector
- Fixed with fixing wedges (cladding boards)
- Fixed with a "slide and lock" assembly (slides and locks)</t>
  </si>
  <si>
    <t>- Glued</t>
  </si>
  <si>
    <t>- Welded to the structure</t>
  </si>
  <si>
    <t>Foundations - Structural works - Concrete masonry</t>
  </si>
  <si>
    <t>All types of concrete, metal reinforcement, cellular concrete (AAC), mesh, hollow blocks, gravel, aggregate, sand, concrete elements (lintel, beam, shear wall, ground beam, column), structural brick, concrete slab, monolithic corner, block</t>
  </si>
  <si>
    <t>Foundations
- Piles driven into the ground
- Screwed / Screw piles
- Low-impact foundation technology
Structural works - Concrete masonry
- Assembled with dowels
- Prefabricated elements mechanically fixed (bolts, metal bars, threaded rods...)
- Assembled via an independent metal piece
- Assembled with a bar in a recess</t>
  </si>
  <si>
    <t xml:space="preserve">Foundations
- Buried more than 3m deep (semi-deep foundations)
Structural works - Concrete masonry
- Partially welded
</t>
  </si>
  <si>
    <t>Foundations
- Welded
- Buried more than 6m deep (deep foundations)
Structural works - Concrete masonry
- Cast / Keyed
- Built-in
- Glued (cement)</t>
  </si>
  <si>
    <t>Thermal, acoustic insulation and solar protection</t>
  </si>
  <si>
    <t xml:space="preserve">All types of insulation (glass wool, rock wool, EPS, cellular glass, cotton, hemp, polyurethane, straw, ...), blinds, sunshades, shutters, inspection hatch, pipe insulation, </t>
  </si>
  <si>
    <t>- Uncovered fixings (with render/paint)
- Panels lodged between two U-profiles
- Fixed with velcro/hook-and-loop
- Fixed with adhesive
- Held by compression between studs
- Clipped</t>
  </si>
  <si>
    <t>- Covered fixings (with render/paint)
- Sprayed, blown or loose-fill insulation</t>
  </si>
  <si>
    <t>- Chemically fixed / glued</t>
  </si>
  <si>
    <t>Interior and exterior joinery</t>
  </si>
  <si>
    <t>All types of joinery: door, window, French door, sliding door, sectional door, dock leveller, frame, glazing, shutters</t>
  </si>
  <si>
    <t>- Fixed with removable pieces (e.g. battens)
- Overlapping assembly
- Screwed
- Fixed around a four-sided star connector
- Interlocked
- On hinges
- On rail
- Clipped</t>
  </si>
  <si>
    <t>- Chemically fixed
- Fixed with a binder</t>
  </si>
  <si>
    <t>Paints, varnishes and adhesives</t>
  </si>
  <si>
    <t>All types of paint (oil, mineral, bio-based), oil, wood stain, adhesive, protective resin, render,</t>
  </si>
  <si>
    <t>Inseparable</t>
  </si>
  <si>
    <t>Plumbing and sanitary fittings</t>
  </si>
  <si>
    <t xml:space="preserve">Sanitary elements (shower, washbasin, toilet, urinal, shower wall, basin mixer tap, sink, countertop basin, fittings) and internal building pipes, accessible fittings for sanitary facilities, </t>
  </si>
  <si>
    <t>- Removable stop valves
- Bolted
- Not water-fed (dry toilets, waterless urinals, etc.)
- Raised floors with open trusses for pipe routing
- Fixed with quick-release clips
- Fixed with threaded fittings or sealing gaskets
- Self-lubricating connections (Nylon or Teflon type)</t>
  </si>
  <si>
    <t>- Chemically fixed</t>
  </si>
  <si>
    <t>Floor coverings</t>
  </si>
  <si>
    <t>Parquet flooring (engineered, solid…), vinyl, flexible floor covering, carpet, tiles, linoleum, plant-based fibre, laminate, porcelain stoneware, zellige tiles, cork flooring…</t>
  </si>
  <si>
    <t>- Simply laid</t>
  </si>
  <si>
    <t>- Assembled with clips / clip-and-groove system
- Elements linked with dry joints
- Interlocked
- Fixed with velcro/hook-and-loop/adhesives</t>
  </si>
  <si>
    <t>- Fixed with adhesive
- Glued</t>
  </si>
  <si>
    <t>Wall coverings</t>
  </si>
  <si>
    <t>Wallpaper, wall tiles, wall vinyl, porcelain stoneware
(EXCLUDING PAINT)</t>
  </si>
  <si>
    <t>- Bolted, screwed, nailed with a 2-headed nail
- Interlocked
- Fixed with repositionable adhesives
- Fixed with velcro/hook-and-loop
- Fixed with a metal clip in a groove created in the boards then screwed to a secondary structure</t>
  </si>
  <si>
    <t>- Fixed with adhesive
- Glued (tiles, vinyl)</t>
  </si>
  <si>
    <t>- Welded to the structure
- Glued (wallpaper)</t>
  </si>
  <si>
    <t>Ironmongery and metalwork</t>
  </si>
  <si>
    <t xml:space="preserve">Handrail, guard posts, espagnolette bolt, pin, barrier, lock, hinge, bolt, grille, balcony, ramp, fence, bolt, bracket, </t>
  </si>
  <si>
    <t>- Overlapping assembly
- Screwed
- Fixed around a four-sided star connector
- Interlocked
- On hinges
- On rail
- Clipped</t>
  </si>
  <si>
    <t>Furniture</t>
  </si>
  <si>
    <t>- Placed on the floor
- Hung on a hook</t>
  </si>
  <si>
    <t>- Screwed
- Built-in</t>
  </si>
  <si>
    <t>- Nailed
- Glued</t>
  </si>
  <si>
    <t>- Glued
- Welded
- Chemically fixed</t>
  </si>
  <si>
    <t>Terraces and exterior floors</t>
  </si>
  <si>
    <t>Timber decking boards, stone for exterior paving</t>
  </si>
  <si>
    <t>- Cast
- Chemically fixed</t>
  </si>
  <si>
    <t>Roads and utilities (VRD)</t>
  </si>
  <si>
    <t xml:space="preserve">Asphalt (bituminous), external building pipes, stormwater grate, road manhole, pipework, </t>
  </si>
  <si>
    <t>- Screwed
- Buried less than 3m deep
- Elements mechanically fixed (bolts, metal bars, threaded rods...)</t>
  </si>
  <si>
    <t>- Buried more than 3m deep
- Partially welded</t>
  </si>
  <si>
    <t>- Buried more than 6m deep (deep foundations)
- Cast
- Chemically assembled</t>
  </si>
  <si>
    <t>Lifts and elevators</t>
  </si>
  <si>
    <t>All types of lifts and goods lifts</t>
  </si>
  <si>
    <t>Heating, air conditioning, ventilation</t>
  </si>
  <si>
    <t xml:space="preserve">Ventilation duct, ventilation dampers, ventilation grille, radiators, heat pump, air conditioning units, boilers, water heaters, flue duct, MVHR, wood-burning stove, </t>
  </si>
  <si>
    <t>- Placed
- Exposed networks</t>
  </si>
  <si>
    <t>- Built-in
- Clipped (reversible)
- Screwed
- Using cable trunking
- Networks in removable skirting boards / demountable false ceilings
- Conduit boxes
- Floors with open-web joists for pipe routing</t>
  </si>
  <si>
    <t>- Welded</t>
  </si>
  <si>
    <t>- Not accessible as blocked by structural elements</t>
  </si>
  <si>
    <t>Electrical components (cables, sockets, …)</t>
  </si>
  <si>
    <t>All types of cable, sockets, switches, circuit breaker, transformer, motor, generator</t>
  </si>
  <si>
    <t>Electronic components</t>
  </si>
  <si>
    <t>Transistor, diode, flip-flop, amplifier</t>
  </si>
  <si>
    <t>Lighting</t>
  </si>
  <si>
    <t>Light fixture, reading light, wall light, LED, ceiling light, bulkhead light, spotlight…</t>
  </si>
  <si>
    <t>Household appliances</t>
  </si>
  <si>
    <t>All household appliance elements</t>
  </si>
  <si>
    <t>Safety equipment</t>
  </si>
  <si>
    <t>Emergency lighting, emergency lighting for disabled persons, smoke detector, fire extinguisher, motion detector</t>
  </si>
  <si>
    <t>IT, television, photography, telephony</t>
  </si>
  <si>
    <t>All IT, television, photography, and telephony elements (excluding cables)</t>
  </si>
  <si>
    <t>Solar panels</t>
  </si>
  <si>
    <t>All types of solar panels, photovoltaic tiles, solar collectors, solar panel supports</t>
  </si>
  <si>
    <t>Electrical panels</t>
  </si>
  <si>
    <t>Electrical panels and enclosures</t>
  </si>
  <si>
    <t>Other electrical &amp; electronic equipment</t>
  </si>
  <si>
    <t xml:space="preserve">Pumps, cable tray, </t>
  </si>
  <si>
    <t>TRADE PACKAGE 1 - EXAMPLE</t>
  </si>
  <si>
    <t>Specification / Reference / Characteristic</t>
  </si>
  <si>
    <t>Weight/Unit
(in kg)</t>
  </si>
  <si>
    <t>Tags
related to sites
(TAG1, TAG2, TAG3, …)</t>
  </si>
  <si>
    <t>Wood wool</t>
  </si>
  <si>
    <t>ISONAT</t>
  </si>
  <si>
    <t xml:space="preserve"> FLEX 55</t>
  </si>
  <si>
    <t>5f882f6104d4d</t>
  </si>
  <si>
    <t>MANUFACTURER</t>
  </si>
  <si>
    <t xml:space="preserve">m2 </t>
  </si>
  <si>
    <t>NO</t>
  </si>
  <si>
    <t>0 - NO</t>
  </si>
  <si>
    <t>Building A</t>
  </si>
  <si>
    <t>LOT 5, Timber frame</t>
  </si>
  <si>
    <t>MDF panels</t>
  </si>
  <si>
    <t>FINSA</t>
  </si>
  <si>
    <t>FIBRAPAN</t>
  </si>
  <si>
    <t>5f2660c4439a3</t>
  </si>
  <si>
    <t>m3</t>
  </si>
  <si>
    <t>1 - YES</t>
  </si>
  <si>
    <t>LOT 5, Facade</t>
  </si>
  <si>
    <t>Polycarbonate</t>
  </si>
  <si>
    <t>POLY PAC</t>
  </si>
  <si>
    <t>/</t>
  </si>
  <si>
    <t>5f71be8516c48</t>
  </si>
  <si>
    <t>Solid Douglas fir and Acacia timber</t>
  </si>
  <si>
    <t>Softwood structural element - [GENERIC][REUSE]</t>
  </si>
  <si>
    <t>617ad483ae39e</t>
  </si>
  <si>
    <t>GENERIC</t>
  </si>
  <si>
    <t>Glulam (spruce and Douglas fir)</t>
  </si>
  <si>
    <t>Fir boards</t>
  </si>
  <si>
    <t>Example</t>
  </si>
  <si>
    <t>SFPO</t>
  </si>
  <si>
    <t>5e959394f3c4d</t>
  </si>
  <si>
    <t>LOT 5, Timber frame, Ground floor, 1st floor</t>
  </si>
  <si>
    <t>COSYLVA</t>
  </si>
  <si>
    <t>5e9ed3e1f3d04</t>
  </si>
  <si>
    <t>RHD</t>
  </si>
  <si>
    <t>5e99d5a126b4d</t>
  </si>
  <si>
    <t>5ee1e350eee49</t>
  </si>
  <si>
    <t>LOT 5, Timber frame, 3rd floor</t>
  </si>
  <si>
    <t>605c4efa3b7bb</t>
  </si>
  <si>
    <t>Legend</t>
  </si>
  <si>
    <t>Material / Product</t>
  </si>
  <si>
    <t>Unknown</t>
  </si>
  <si>
    <t>As new</t>
  </si>
  <si>
    <t>Upcyclea Usage Category</t>
  </si>
  <si>
    <t>Carbon Methodology Usage Category</t>
  </si>
  <si>
    <t>TRADE PACKAGE X</t>
  </si>
  <si>
    <t>From a construction site surplus</t>
  </si>
  <si>
    <t>From reuse</t>
  </si>
  <si>
    <t>Easily separable</t>
  </si>
  <si>
    <t>Already separated</t>
  </si>
  <si>
    <t>Slightly used</t>
  </si>
  <si>
    <t>Deteriorated</t>
  </si>
  <si>
    <t>This Bill of Materials is designed to enable the creation of a Materials Bank for your building. 
It allows listing, for each  Trade Package, all products integrated into the building along with their associated characteristics (quantities, origins, demountability level, ...). It is then imported into the Upcyclea software to build the building's digital bank and generate its circular signature (a set of ESG Inflow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</si>
</sst>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6" x14ac:knownFonts="1">
    <font>
      <sz val="12"/>
      <color theme="1"/>
      <name val="Calibri"/>
      <family val="2"/>
      <scheme val="minor"/>
    </font>
    <font>
      <sz val="12"/>
      <color theme="1"/>
      <name val="Calibri"/>
      <family val="2"/>
      <scheme val="minor"/>
    </font>
    <font>
      <sz val="11"/>
      <name val="Calibri"/>
      <family val="2"/>
      <scheme val="minor"/>
    </font>
    <font>
      <u/>
      <sz val="12"/>
      <color theme="10"/>
      <name val="Calibri"/>
      <family val="2"/>
      <scheme val="minor"/>
    </font>
    <font>
      <u/>
      <sz val="12"/>
      <color theme="11"/>
      <name val="Calibri"/>
      <family val="2"/>
      <scheme val="minor"/>
    </font>
    <font>
      <i/>
      <sz val="11"/>
      <name val="Calibri"/>
      <family val="2"/>
      <scheme val="minor"/>
    </font>
    <font>
      <sz val="11"/>
      <name val="Calibri"/>
      <family val="2"/>
    </font>
    <font>
      <b/>
      <sz val="12"/>
      <name val="Calibri"/>
      <family val="2"/>
    </font>
    <font>
      <sz val="24"/>
      <color theme="1"/>
      <name val="Calibri"/>
      <family val="2"/>
      <scheme val="minor"/>
    </font>
    <font>
      <b/>
      <sz val="11"/>
      <color theme="0"/>
      <name val="Calibri"/>
      <family val="2"/>
    </font>
    <font>
      <b/>
      <sz val="10"/>
      <color theme="0"/>
      <name val="Calibri"/>
      <family val="2"/>
    </font>
    <font>
      <sz val="11"/>
      <color rgb="FF000000"/>
      <name val="Calibri"/>
      <family val="2"/>
      <scheme val="minor"/>
    </font>
    <font>
      <sz val="10"/>
      <color theme="1"/>
      <name val="Arial"/>
      <family val="2"/>
    </font>
    <font>
      <sz val="11"/>
      <color theme="1"/>
      <name val="Calibri"/>
      <family val="2"/>
      <scheme val="minor"/>
    </font>
    <font>
      <sz val="11"/>
      <color theme="1"/>
      <name val="Calibri"/>
      <family val="2"/>
    </font>
    <font>
      <b/>
      <sz val="10"/>
      <color theme="1"/>
      <name val="Arial"/>
      <family val="2"/>
    </font>
    <font>
      <b/>
      <sz val="11"/>
      <color theme="1"/>
      <name val="Calibri"/>
      <family val="2"/>
    </font>
    <font>
      <b/>
      <sz val="12"/>
      <color theme="1"/>
      <name val="Calibri"/>
      <family val="2"/>
      <scheme val="minor"/>
    </font>
    <font>
      <i/>
      <sz val="35"/>
      <color theme="1"/>
      <name val="Roboto Medium"/>
    </font>
    <font>
      <i/>
      <sz val="30"/>
      <color theme="1"/>
      <name val="Roboto Medium"/>
    </font>
    <font>
      <sz val="10"/>
      <color theme="0"/>
      <name val="Calibri"/>
      <family val="2"/>
    </font>
    <font>
      <b/>
      <sz val="10"/>
      <color theme="1"/>
      <name val="Calibri"/>
      <family val="2"/>
    </font>
    <font>
      <sz val="10"/>
      <color theme="1"/>
      <name val="Calibri"/>
      <family val="2"/>
    </font>
    <font>
      <b/>
      <sz val="10"/>
      <name val="Calibri"/>
      <family val="2"/>
    </font>
    <font>
      <b/>
      <sz val="12"/>
      <color rgb="FF4B07A1"/>
      <name val="Calibri"/>
      <family val="2"/>
      <scheme val="minor"/>
    </font>
    <font>
      <b/>
      <sz val="14"/>
      <color rgb="FF4B07A1"/>
      <name val="Calibri"/>
      <family val="2"/>
      <scheme val="minor"/>
    </font>
    <font>
      <sz val="14"/>
      <color theme="0"/>
      <name val="Calibri"/>
      <family val="2"/>
    </font>
    <font>
      <sz val="11"/>
      <color theme="0"/>
      <name val="Calibri"/>
      <family val="2"/>
    </font>
    <font>
      <sz val="11"/>
      <color rgb="FF000000"/>
      <name val="Calibri"/>
      <family val="2"/>
    </font>
    <font>
      <b/>
      <sz val="16"/>
      <color theme="0"/>
      <name val="Calibri"/>
      <family val="2"/>
      <scheme val="minor"/>
    </font>
    <font>
      <b/>
      <sz val="14"/>
      <color theme="0"/>
      <name val="Calibri"/>
      <family val="2"/>
      <scheme val="minor"/>
    </font>
    <font>
      <b/>
      <sz val="14"/>
      <color theme="0"/>
      <name val="Calibri (Corps)"/>
    </font>
    <font>
      <sz val="12"/>
      <color theme="0"/>
      <name val="Calibri (Corps)"/>
    </font>
    <font>
      <sz val="10"/>
      <color rgb="FF000000"/>
      <name val="Tahoma"/>
      <family val="2"/>
    </font>
    <font>
      <sz val="10"/>
      <color rgb="FF000000"/>
      <name val="Calibri"/>
      <family val="2"/>
      <scheme val="minor"/>
    </font>
    <font>
      <b/>
      <sz val="10"/>
      <color theme="0"/>
      <name val="Calibri"/>
      <family val="2"/>
      <scheme val="minor"/>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theme="0"/>
        <bgColor rgb="FFFFFF99"/>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rgb="FF000000"/>
      </patternFill>
    </fill>
    <fill>
      <patternFill patternType="solid">
        <fgColor theme="0"/>
        <bgColor rgb="FFFFFFFF"/>
      </patternFill>
    </fill>
    <fill>
      <patternFill patternType="solid">
        <fgColor rgb="FF4B07A1"/>
        <bgColor rgb="FF33CCCC"/>
      </patternFill>
    </fill>
    <fill>
      <patternFill patternType="solid">
        <fgColor rgb="FFFCAA00"/>
        <bgColor indexed="64"/>
      </patternFill>
    </fill>
    <fill>
      <patternFill patternType="solid">
        <fgColor rgb="FFFCAA00"/>
        <bgColor rgb="FF33CCCC"/>
      </patternFill>
    </fill>
    <fill>
      <patternFill patternType="solid">
        <fgColor theme="0" tint="-0.14999847407452621"/>
        <bgColor rgb="FF33CCCC"/>
      </patternFill>
    </fill>
    <fill>
      <patternFill patternType="solid">
        <fgColor rgb="FFDAEEF3"/>
        <bgColor rgb="FF33CCCC"/>
      </patternFill>
    </fill>
    <fill>
      <patternFill patternType="solid">
        <fgColor rgb="FFDAEEF3"/>
        <bgColor indexed="64"/>
      </patternFill>
    </fill>
    <fill>
      <patternFill patternType="solid">
        <fgColor rgb="FF1F3864"/>
        <bgColor rgb="FF1F3864"/>
      </patternFill>
    </fill>
    <fill>
      <patternFill patternType="solid">
        <fgColor rgb="FFE7E6E6"/>
        <bgColor rgb="FFE7E6E6"/>
      </patternFill>
    </fill>
    <fill>
      <patternFill patternType="solid">
        <fgColor rgb="FF4B07A1"/>
        <bgColor indexed="64"/>
      </patternFill>
    </fill>
    <fill>
      <patternFill patternType="solid">
        <fgColor rgb="FFFFC000"/>
        <bgColor indexed="64"/>
      </patternFill>
    </fill>
    <fill>
      <patternFill patternType="solid">
        <fgColor theme="0" tint="-0.249977111117893"/>
        <bgColor indexed="64"/>
      </patternFill>
    </fill>
    <fill>
      <patternFill patternType="solid">
        <fgColor theme="0" tint="-0.249977111117893"/>
        <bgColor rgb="FF33CCCC"/>
      </patternFill>
    </fill>
    <fill>
      <patternFill patternType="solid">
        <fgColor rgb="FF7030A0"/>
        <bgColor indexed="64"/>
      </patternFill>
    </fill>
  </fills>
  <borders count="37">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rgb="FFAEABAB"/>
      </left>
      <right style="thin">
        <color rgb="FFAEABAB"/>
      </right>
      <top style="thin">
        <color rgb="FFAEABAB"/>
      </top>
      <bottom style="thin">
        <color rgb="FFAEABAB"/>
      </bottom>
      <diagonal/>
    </border>
    <border>
      <left style="thin">
        <color rgb="FF3A3838"/>
      </left>
      <right style="thin">
        <color rgb="FF3A3838"/>
      </right>
      <top/>
      <bottom style="thin">
        <color rgb="FF3A3838"/>
      </bottom>
      <diagonal/>
    </border>
    <border>
      <left style="thin">
        <color rgb="FF3A3838"/>
      </left>
      <right style="thin">
        <color rgb="FF3A3838"/>
      </right>
      <top style="thin">
        <color rgb="FF3A3838"/>
      </top>
      <bottom style="thin">
        <color rgb="FF3A3838"/>
      </bottom>
      <diagonal/>
    </border>
    <border>
      <left/>
      <right/>
      <top style="thin">
        <color rgb="FF3A3838"/>
      </top>
      <bottom style="thin">
        <color rgb="FF3A3838"/>
      </bottom>
      <diagonal/>
    </border>
    <border>
      <left/>
      <right style="thin">
        <color rgb="FF3A3838"/>
      </right>
      <top style="thin">
        <color rgb="FF3A3838"/>
      </top>
      <bottom style="thin">
        <color rgb="FF3A3838"/>
      </bottom>
      <diagonal/>
    </border>
    <border>
      <left style="thin">
        <color rgb="FF3A3838"/>
      </left>
      <right style="thin">
        <color rgb="FF3A3838"/>
      </right>
      <top style="thin">
        <color rgb="FF3A3838"/>
      </top>
      <bottom/>
      <diagonal/>
    </border>
    <border>
      <left style="thin">
        <color rgb="FF000000"/>
      </left>
      <right style="thin">
        <color rgb="FF000000"/>
      </right>
      <top style="thin">
        <color rgb="FF000000"/>
      </top>
      <bottom style="thin">
        <color rgb="FF000000"/>
      </bottom>
      <diagonal/>
    </border>
    <border>
      <left style="thin">
        <color rgb="FF3A3838"/>
      </left>
      <right style="thin">
        <color rgb="FF3A3838"/>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auto="1"/>
      </right>
      <top style="thin">
        <color auto="1"/>
      </top>
      <bottom style="thin">
        <color auto="1"/>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right style="medium">
        <color theme="0" tint="-0.499984740745262"/>
      </right>
      <top/>
      <bottom style="thin">
        <color theme="0" tint="-0.499984740745262"/>
      </bottom>
      <diagonal/>
    </border>
    <border>
      <left style="medium">
        <color theme="0" tint="-0.499984740745262"/>
      </left>
      <right style="thin">
        <color theme="0" tint="-0.499984740745262"/>
      </right>
      <top/>
      <bottom/>
      <diagonal/>
    </border>
    <border>
      <left style="medium">
        <color theme="0" tint="-0.499984740745262"/>
      </left>
      <right/>
      <top style="thin">
        <color theme="0" tint="-0.499984740745262"/>
      </top>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164" fontId="1" fillId="0" borderId="0"/>
    <xf numFmtId="9" fontId="1" fillId="0" borderId="0"/>
    <xf numFmtId="0" fontId="3" fillId="0" borderId="0"/>
    <xf numFmtId="0" fontId="4" fillId="0" borderId="0"/>
  </cellStyleXfs>
  <cellXfs count="146">
    <xf numFmtId="0" fontId="0" fillId="0" borderId="0" xfId="0"/>
    <xf numFmtId="0" fontId="0" fillId="0" borderId="0" xfId="0" applyAlignment="1">
      <alignment horizontal="center" vertical="center" wrapText="1"/>
    </xf>
    <xf numFmtId="2" fontId="7" fillId="2" borderId="1" xfId="1" applyNumberFormat="1" applyFont="1" applyFill="1" applyBorder="1" applyAlignment="1">
      <alignment horizontal="center" vertical="center" wrapText="1"/>
    </xf>
    <xf numFmtId="10" fontId="7" fillId="2" borderId="1" xfId="2" applyNumberFormat="1" applyFont="1" applyFill="1" applyBorder="1" applyAlignment="1">
      <alignment horizontal="center" vertical="center" wrapText="1"/>
    </xf>
    <xf numFmtId="0" fontId="0" fillId="0" borderId="0" xfId="0" applyAlignment="1">
      <alignment horizontal="left" vertical="center" wrapText="1"/>
    </xf>
    <xf numFmtId="0" fontId="11" fillId="3" borderId="1" xfId="0" applyFont="1" applyFill="1" applyBorder="1" applyAlignment="1">
      <alignment horizontal="left" vertical="center" wrapText="1" inden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5" fillId="3" borderId="1" xfId="0" applyFont="1" applyFill="1" applyBorder="1" applyAlignment="1">
      <alignment horizontal="left" vertical="center" wrapText="1" indent="1"/>
    </xf>
    <xf numFmtId="0" fontId="13" fillId="3"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2" fontId="6"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2" fontId="2" fillId="7"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0" fontId="16" fillId="2" borderId="1" xfId="2" applyNumberFormat="1" applyFont="1" applyFill="1" applyBorder="1" applyAlignment="1">
      <alignment horizontal="center" vertical="center" wrapText="1"/>
    </xf>
    <xf numFmtId="2" fontId="2" fillId="3" borderId="1" xfId="1" applyNumberFormat="1" applyFont="1" applyFill="1" applyBorder="1" applyAlignment="1">
      <alignment horizontal="center" vertical="center" wrapText="1"/>
    </xf>
    <xf numFmtId="10" fontId="2" fillId="2" borderId="1" xfId="2" applyNumberFormat="1"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0" fontId="18" fillId="0" borderId="0" xfId="0" applyFont="1"/>
    <xf numFmtId="0" fontId="19" fillId="0" borderId="0" xfId="0" applyFont="1"/>
    <xf numFmtId="1" fontId="2" fillId="8" borderId="1"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2" fontId="2" fillId="8" borderId="1" xfId="1"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2" fontId="7" fillId="8" borderId="1" xfId="1" applyNumberFormat="1" applyFont="1" applyFill="1" applyBorder="1" applyAlignment="1">
      <alignment horizontal="center" vertical="center" wrapText="1"/>
    </xf>
    <xf numFmtId="0" fontId="0" fillId="8" borderId="0" xfId="0" applyFill="1" applyAlignment="1">
      <alignment horizontal="center" vertical="center" wrapText="1"/>
    </xf>
    <xf numFmtId="0" fontId="7" fillId="2" borderId="1" xfId="0" applyFont="1" applyFill="1" applyBorder="1" applyAlignment="1">
      <alignment vertical="center" wrapText="1"/>
    </xf>
    <xf numFmtId="0" fontId="15"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1" fontId="10" fillId="11" borderId="1" xfId="0" applyNumberFormat="1" applyFont="1" applyFill="1" applyBorder="1" applyAlignment="1">
      <alignment horizontal="center" vertical="center" wrapText="1"/>
    </xf>
    <xf numFmtId="0" fontId="10" fillId="11" borderId="1" xfId="0" applyFont="1" applyFill="1" applyBorder="1" applyAlignment="1">
      <alignment horizontal="center" vertical="center" wrapText="1"/>
    </xf>
    <xf numFmtId="1" fontId="10" fillId="13" borderId="1" xfId="0" applyNumberFormat="1" applyFont="1" applyFill="1" applyBorder="1" applyAlignment="1">
      <alignment horizontal="center" vertical="center" wrapText="1"/>
    </xf>
    <xf numFmtId="1" fontId="21" fillId="14"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10" fontId="7" fillId="2" borderId="0" xfId="2" applyNumberFormat="1" applyFont="1" applyFill="1" applyAlignment="1">
      <alignment horizontal="center" vertical="center" wrapText="1"/>
    </xf>
    <xf numFmtId="0" fontId="10" fillId="14" borderId="1" xfId="0" applyFont="1" applyFill="1" applyBorder="1" applyAlignment="1">
      <alignment horizontal="center" vertical="center" wrapText="1"/>
    </xf>
    <xf numFmtId="1" fontId="21" fillId="15" borderId="1" xfId="0" applyNumberFormat="1" applyFont="1" applyFill="1" applyBorder="1" applyAlignment="1">
      <alignment horizontal="center" vertical="center" wrapText="1"/>
    </xf>
    <xf numFmtId="1" fontId="22" fillId="15" borderId="1" xfId="0" applyNumberFormat="1" applyFont="1" applyFill="1" applyBorder="1" applyAlignment="1">
      <alignment horizontal="center" vertical="center" wrapText="1"/>
    </xf>
    <xf numFmtId="1" fontId="20" fillId="15" borderId="1" xfId="0"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10" fontId="14" fillId="16" borderId="1" xfId="2" applyNumberFormat="1" applyFont="1" applyFill="1" applyBorder="1" applyAlignment="1">
      <alignment horizontal="center" vertical="center" wrapText="1"/>
    </xf>
    <xf numFmtId="1" fontId="20" fillId="15" borderId="0" xfId="0" applyNumberFormat="1" applyFont="1" applyFill="1" applyAlignment="1">
      <alignment horizontal="center" vertical="center" wrapText="1"/>
    </xf>
    <xf numFmtId="0" fontId="20" fillId="15" borderId="1" xfId="0" applyFont="1" applyFill="1" applyBorder="1" applyAlignment="1">
      <alignment horizontal="center" vertical="center" wrapText="1"/>
    </xf>
    <xf numFmtId="0" fontId="0" fillId="16" borderId="0" xfId="0" applyFill="1" applyAlignment="1">
      <alignment horizontal="center" vertical="center" wrapText="1"/>
    </xf>
    <xf numFmtId="0" fontId="23" fillId="14"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0" fillId="0" borderId="2" xfId="0" applyBorder="1" applyAlignment="1">
      <alignment horizontal="left" vertical="center" wrapText="1"/>
    </xf>
    <xf numFmtId="0" fontId="0" fillId="0" borderId="0" xfId="0" applyAlignment="1">
      <alignment vertical="center"/>
    </xf>
    <xf numFmtId="0" fontId="0" fillId="0" borderId="7" xfId="0" applyBorder="1" applyAlignment="1">
      <alignment horizontal="left"/>
    </xf>
    <xf numFmtId="0" fontId="0" fillId="0" borderId="8" xfId="0" applyBorder="1" applyAlignment="1">
      <alignment horizontal="left"/>
    </xf>
    <xf numFmtId="0" fontId="26" fillId="17" borderId="10" xfId="0" applyFont="1" applyFill="1" applyBorder="1" applyAlignment="1">
      <alignment horizontal="center" vertical="center" wrapText="1"/>
    </xf>
    <xf numFmtId="0" fontId="27" fillId="17" borderId="10" xfId="0" applyFont="1" applyFill="1" applyBorder="1" applyAlignment="1">
      <alignment horizontal="center" vertical="center" wrapText="1"/>
    </xf>
    <xf numFmtId="0" fontId="16" fillId="0" borderId="11" xfId="0" applyFont="1" applyBorder="1" applyAlignment="1">
      <alignment vertical="center" wrapText="1"/>
    </xf>
    <xf numFmtId="0" fontId="14" fillId="0" borderId="11" xfId="0" applyFont="1" applyBorder="1" applyAlignment="1">
      <alignment vertical="center" wrapText="1"/>
    </xf>
    <xf numFmtId="49" fontId="14" fillId="0" borderId="11" xfId="0" applyNumberFormat="1" applyFont="1" applyBorder="1" applyAlignment="1">
      <alignment vertical="center" wrapText="1"/>
    </xf>
    <xf numFmtId="0" fontId="16" fillId="0" borderId="12" xfId="0" applyFont="1" applyBorder="1" applyAlignment="1">
      <alignment vertical="center" wrapText="1"/>
    </xf>
    <xf numFmtId="0" fontId="14" fillId="0" borderId="12" xfId="0" applyFont="1" applyBorder="1" applyAlignment="1">
      <alignment vertical="center" wrapText="1"/>
    </xf>
    <xf numFmtId="49" fontId="14" fillId="0" borderId="12" xfId="0" applyNumberFormat="1" applyFont="1" applyBorder="1" applyAlignment="1">
      <alignment vertical="center" wrapText="1"/>
    </xf>
    <xf numFmtId="49" fontId="28" fillId="0" borderId="12" xfId="0" applyNumberFormat="1" applyFont="1" applyBorder="1" applyAlignment="1">
      <alignment vertical="center" wrapText="1"/>
    </xf>
    <xf numFmtId="49" fontId="14" fillId="0" borderId="15" xfId="0" applyNumberFormat="1" applyFont="1" applyBorder="1" applyAlignment="1">
      <alignment vertical="center" wrapText="1"/>
    </xf>
    <xf numFmtId="49" fontId="14" fillId="0" borderId="13" xfId="0" applyNumberFormat="1" applyFont="1" applyBorder="1" applyAlignment="1">
      <alignment vertical="center" wrapText="1"/>
    </xf>
    <xf numFmtId="49" fontId="14" fillId="0" borderId="16" xfId="0" applyNumberFormat="1" applyFont="1" applyBorder="1" applyAlignment="1">
      <alignment vertical="center" wrapText="1"/>
    </xf>
    <xf numFmtId="0" fontId="0" fillId="0" borderId="21" xfId="0" applyBorder="1"/>
    <xf numFmtId="0" fontId="9" fillId="12" borderId="22" xfId="0" applyFont="1" applyFill="1" applyBorder="1" applyAlignment="1">
      <alignment horizontal="center" vertical="center" wrapText="1"/>
    </xf>
    <xf numFmtId="0" fontId="0" fillId="0" borderId="24" xfId="0" applyBorder="1" applyAlignment="1">
      <alignment horizontal="left"/>
    </xf>
    <xf numFmtId="0" fontId="0" fillId="0" borderId="0" xfId="0" applyAlignment="1">
      <alignment vertical="center" wrapText="1"/>
    </xf>
    <xf numFmtId="0" fontId="16" fillId="23" borderId="22" xfId="0" applyFont="1" applyFill="1" applyBorder="1" applyAlignment="1">
      <alignment horizontal="center" vertical="center" wrapText="1"/>
    </xf>
    <xf numFmtId="0" fontId="17" fillId="0" borderId="23" xfId="0" applyFont="1" applyBorder="1" applyAlignment="1">
      <alignment wrapText="1"/>
    </xf>
    <xf numFmtId="0" fontId="0" fillId="0" borderId="20" xfId="0" applyBorder="1" applyAlignment="1">
      <alignment wrapText="1"/>
    </xf>
    <xf numFmtId="0" fontId="24" fillId="0" borderId="20" xfId="0" applyFont="1" applyBorder="1" applyAlignment="1">
      <alignment wrapText="1"/>
    </xf>
    <xf numFmtId="0" fontId="17" fillId="0" borderId="23" xfId="0" applyFont="1" applyBorder="1" applyAlignment="1">
      <alignment vertical="center" wrapText="1"/>
    </xf>
    <xf numFmtId="0" fontId="17" fillId="0" borderId="25" xfId="0" applyFont="1" applyBorder="1" applyAlignment="1">
      <alignment wrapText="1"/>
    </xf>
    <xf numFmtId="0" fontId="17" fillId="0" borderId="27" xfId="0" applyFont="1" applyBorder="1" applyAlignment="1">
      <alignment wrapText="1"/>
    </xf>
    <xf numFmtId="0" fontId="0" fillId="0" borderId="28" xfId="0" applyBorder="1" applyAlignment="1">
      <alignment wrapText="1"/>
    </xf>
    <xf numFmtId="0" fontId="0" fillId="0" borderId="0" xfId="0" applyAlignment="1">
      <alignment wrapText="1"/>
    </xf>
    <xf numFmtId="0" fontId="0" fillId="0" borderId="26" xfId="0" applyBorder="1" applyAlignment="1">
      <alignment horizontal="left" vertical="center" wrapText="1"/>
    </xf>
    <xf numFmtId="0" fontId="0" fillId="0" borderId="9" xfId="0" applyBorder="1"/>
    <xf numFmtId="0" fontId="0" fillId="0" borderId="26" xfId="0" applyBorder="1"/>
    <xf numFmtId="0" fontId="0" fillId="0" borderId="6" xfId="0" applyBorder="1" applyAlignment="1">
      <alignment horizontal="left" vertical="center" wrapText="1"/>
    </xf>
    <xf numFmtId="0" fontId="0" fillId="0" borderId="8" xfId="0" applyBorder="1"/>
    <xf numFmtId="0" fontId="0" fillId="0" borderId="32" xfId="0" applyBorder="1"/>
    <xf numFmtId="0" fontId="0" fillId="0" borderId="5" xfId="0" applyBorder="1" applyAlignment="1">
      <alignment horizontal="left" vertical="center" wrapText="1"/>
    </xf>
    <xf numFmtId="0" fontId="0" fillId="0" borderId="0" xfId="0"/>
    <xf numFmtId="0" fontId="30" fillId="23" borderId="30" xfId="0" applyFont="1" applyFill="1" applyBorder="1" applyAlignment="1">
      <alignment horizontal="center"/>
    </xf>
    <xf numFmtId="0" fontId="0" fillId="0" borderId="21" xfId="0" applyBorder="1"/>
    <xf numFmtId="0" fontId="0" fillId="0" borderId="31" xfId="0" applyBorder="1" applyAlignment="1">
      <alignment horizontal="left" vertical="center" wrapText="1"/>
    </xf>
    <xf numFmtId="0" fontId="0" fillId="0" borderId="24" xfId="0" applyBorder="1"/>
    <xf numFmtId="0" fontId="0" fillId="0" borderId="31" xfId="0" applyBorder="1" applyAlignment="1">
      <alignment horizontal="left"/>
    </xf>
    <xf numFmtId="0" fontId="0" fillId="0" borderId="6" xfId="0" applyBorder="1" applyAlignment="1">
      <alignment horizontal="left"/>
    </xf>
    <xf numFmtId="0" fontId="0" fillId="0" borderId="31" xfId="0" applyBorder="1" applyAlignment="1">
      <alignment horizontal="left" wrapText="1"/>
    </xf>
    <xf numFmtId="0" fontId="29" fillId="19" borderId="29" xfId="0" applyFont="1" applyFill="1" applyBorder="1" applyAlignment="1">
      <alignment horizontal="center"/>
    </xf>
    <xf numFmtId="0" fontId="0" fillId="0" borderId="18" xfId="0" applyBorder="1"/>
    <xf numFmtId="0" fontId="0" fillId="0" borderId="19" xfId="0" applyBorder="1"/>
    <xf numFmtId="0" fontId="0" fillId="0" borderId="30" xfId="0" applyBorder="1" applyAlignment="1">
      <alignment horizontal="center" vertical="center" wrapText="1"/>
    </xf>
    <xf numFmtId="0" fontId="25" fillId="0" borderId="30" xfId="0" applyFont="1" applyBorder="1" applyAlignment="1">
      <alignment horizontal="center" vertical="center" wrapText="1"/>
    </xf>
    <xf numFmtId="0" fontId="0" fillId="0" borderId="24" xfId="0" applyBorder="1" applyAlignment="1">
      <alignment horizontal="left"/>
    </xf>
    <xf numFmtId="0" fontId="0" fillId="0" borderId="31" xfId="0" applyBorder="1" applyAlignment="1">
      <alignment horizontal="left" vertical="center"/>
    </xf>
    <xf numFmtId="49" fontId="14" fillId="0" borderId="11" xfId="0" applyNumberFormat="1" applyFont="1" applyBorder="1" applyAlignment="1">
      <alignment horizontal="left" vertical="center" wrapText="1"/>
    </xf>
    <xf numFmtId="0" fontId="0" fillId="0" borderId="17" xfId="0" applyBorder="1"/>
    <xf numFmtId="0" fontId="0" fillId="0" borderId="11" xfId="0" applyBorder="1"/>
    <xf numFmtId="49" fontId="14" fillId="0" borderId="12" xfId="0" applyNumberFormat="1" applyFont="1" applyBorder="1" applyAlignment="1">
      <alignment horizontal="left" vertical="center" wrapText="1"/>
    </xf>
    <xf numFmtId="49" fontId="14" fillId="18" borderId="14" xfId="0" applyNumberFormat="1" applyFont="1" applyFill="1" applyBorder="1" applyAlignment="1">
      <alignment horizontal="center" vertical="center" wrapText="1"/>
    </xf>
    <xf numFmtId="0" fontId="0" fillId="0" borderId="13" xfId="0" applyBorder="1"/>
    <xf numFmtId="0" fontId="0" fillId="0" borderId="14" xfId="0" applyBorder="1"/>
    <xf numFmtId="0" fontId="0" fillId="0" borderId="2" xfId="0" applyBorder="1" applyAlignment="1">
      <alignment horizontal="left" vertical="center" wrapText="1"/>
    </xf>
    <xf numFmtId="0" fontId="0" fillId="0" borderId="2" xfId="0" applyBorder="1"/>
    <xf numFmtId="0" fontId="12" fillId="4" borderId="1" xfId="0" applyFont="1" applyFill="1" applyBorder="1" applyAlignment="1">
      <alignment horizontal="center" vertical="center" wrapText="1"/>
    </xf>
    <xf numFmtId="0" fontId="0" fillId="0" borderId="4" xfId="0" applyBorder="1"/>
    <xf numFmtId="0" fontId="7" fillId="2" borderId="1" xfId="0" applyFont="1" applyFill="1" applyBorder="1" applyAlignment="1">
      <alignment horizontal="right" vertical="center" wrapText="1"/>
    </xf>
    <xf numFmtId="0" fontId="0" fillId="0" borderId="35" xfId="0" applyBorder="1"/>
    <xf numFmtId="0" fontId="0" fillId="0" borderId="0" xfId="0" applyBorder="1" applyAlignment="1">
      <alignment vertical="center" wrapText="1"/>
    </xf>
    <xf numFmtId="0" fontId="9" fillId="12" borderId="1"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31" fillId="20" borderId="1"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13" borderId="1" xfId="0" applyFont="1" applyFill="1" applyBorder="1" applyAlignment="1">
      <alignment horizontal="center" vertical="center" wrapText="1"/>
    </xf>
    <xf numFmtId="0" fontId="31" fillId="21"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2" fontId="31" fillId="12" borderId="1" xfId="0" applyNumberFormat="1" applyFont="1" applyFill="1" applyBorder="1" applyAlignment="1">
      <alignment horizontal="center" vertical="center" wrapText="1"/>
    </xf>
    <xf numFmtId="2" fontId="31"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0" fontId="31" fillId="2" borderId="1" xfId="2" applyNumberFormat="1" applyFont="1" applyFill="1" applyBorder="1" applyAlignment="1">
      <alignment horizontal="center" vertical="center" wrapText="1"/>
    </xf>
    <xf numFmtId="1" fontId="31" fillId="13" borderId="1" xfId="0" applyNumberFormat="1" applyFont="1" applyFill="1" applyBorder="1" applyAlignment="1">
      <alignment horizontal="center" vertical="center" wrapText="1"/>
    </xf>
    <xf numFmtId="1" fontId="31" fillId="22" borderId="1" xfId="0" applyNumberFormat="1" applyFont="1" applyFill="1" applyBorder="1" applyAlignment="1">
      <alignment horizontal="center" vertical="center" wrapText="1"/>
    </xf>
    <xf numFmtId="0" fontId="32" fillId="0" borderId="0" xfId="0" applyFont="1" applyAlignment="1">
      <alignment horizontal="center" vertical="center" wrapText="1"/>
    </xf>
    <xf numFmtId="0" fontId="0" fillId="21" borderId="1" xfId="0" applyFill="1" applyBorder="1"/>
    <xf numFmtId="0" fontId="0" fillId="21" borderId="22" xfId="0" applyFill="1" applyBorder="1" applyAlignment="1">
      <alignment wrapText="1"/>
    </xf>
    <xf numFmtId="0" fontId="35" fillId="12" borderId="1" xfId="0" applyFont="1" applyFill="1" applyBorder="1" applyAlignment="1">
      <alignment horizontal="center" vertical="center" wrapText="1"/>
    </xf>
    <xf numFmtId="0" fontId="8" fillId="2" borderId="1" xfId="0" applyFont="1" applyFill="1" applyBorder="1" applyAlignment="1">
      <alignment horizontal="center" vertical="top" textRotation="90" wrapText="1"/>
    </xf>
    <xf numFmtId="0" fontId="0" fillId="0" borderId="33" xfId="0" applyBorder="1" applyAlignment="1">
      <alignment vertical="top"/>
    </xf>
    <xf numFmtId="0" fontId="0" fillId="0" borderId="34" xfId="0" applyBorder="1" applyAlignment="1">
      <alignment vertical="top"/>
    </xf>
    <xf numFmtId="0" fontId="8" fillId="2" borderId="36" xfId="0" applyFont="1" applyFill="1" applyBorder="1" applyAlignment="1">
      <alignment horizontal="center" vertical="top" textRotation="90" wrapText="1"/>
    </xf>
    <xf numFmtId="0" fontId="8" fillId="2" borderId="33" xfId="0" applyFont="1" applyFill="1" applyBorder="1" applyAlignment="1">
      <alignment horizontal="center" vertical="top" textRotation="90" wrapText="1"/>
    </xf>
    <xf numFmtId="0" fontId="8" fillId="2" borderId="34" xfId="0" applyFont="1" applyFill="1" applyBorder="1" applyAlignment="1">
      <alignment horizontal="center" vertical="top" textRotation="90" wrapText="1"/>
    </xf>
  </cellXfs>
  <cellStyles count="5">
    <cellStyle name="Lien hypertexte" xfId="3" builtinId="8" hidden="1"/>
    <cellStyle name="Lien hypertexte visité" xfId="4" builtinId="9" hidden="1"/>
    <cellStyle name="Milliers" xfId="1" builtinId="3"/>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showGridLines="0" tabSelected="1" zoomScale="129" zoomScaleNormal="129" workbookViewId="0">
      <selection activeCell="A3" sqref="A3:G3"/>
    </sheetView>
  </sheetViews>
  <sheetFormatPr baseColWidth="10" defaultRowHeight="16" x14ac:dyDescent="0.2"/>
  <cols>
    <col min="1" max="1" width="25" style="86" customWidth="1"/>
    <col min="2" max="2" width="30.1640625" customWidth="1"/>
    <col min="7" max="7" width="74.6640625" customWidth="1"/>
  </cols>
  <sheetData>
    <row r="1" spans="1:7" ht="21" customHeight="1" x14ac:dyDescent="0.25">
      <c r="A1" s="102" t="s">
        <v>32</v>
      </c>
      <c r="B1" s="103"/>
      <c r="C1" s="103"/>
      <c r="D1" s="103"/>
      <c r="E1" s="103"/>
      <c r="F1" s="103"/>
      <c r="G1" s="104"/>
    </row>
    <row r="2" spans="1:7" x14ac:dyDescent="0.2">
      <c r="A2" s="80"/>
      <c r="G2" s="74"/>
    </row>
    <row r="3" spans="1:7" ht="70" customHeight="1" x14ac:dyDescent="0.2">
      <c r="A3" s="106" t="s">
        <v>229</v>
      </c>
      <c r="B3" s="94"/>
      <c r="C3" s="94"/>
      <c r="D3" s="94"/>
      <c r="E3" s="94"/>
      <c r="F3" s="94"/>
      <c r="G3" s="96"/>
    </row>
    <row r="4" spans="1:7" x14ac:dyDescent="0.2">
      <c r="A4" s="80"/>
      <c r="G4" s="74"/>
    </row>
    <row r="5" spans="1:7" ht="19" customHeight="1" x14ac:dyDescent="0.25">
      <c r="A5" s="95" t="s">
        <v>33</v>
      </c>
      <c r="B5" s="94"/>
      <c r="C5" s="94"/>
      <c r="D5" s="94"/>
      <c r="E5" s="94"/>
      <c r="F5" s="94"/>
      <c r="G5" s="96"/>
    </row>
    <row r="6" spans="1:7" ht="72" customHeight="1" x14ac:dyDescent="0.2">
      <c r="A6" s="105" t="s">
        <v>34</v>
      </c>
      <c r="B6" s="94"/>
      <c r="C6" s="94"/>
      <c r="D6" s="94"/>
      <c r="E6" s="94"/>
      <c r="F6" s="94"/>
      <c r="G6" s="96"/>
    </row>
    <row r="7" spans="1:7" ht="19" customHeight="1" x14ac:dyDescent="0.25">
      <c r="A7" s="95" t="s">
        <v>35</v>
      </c>
      <c r="B7" s="94"/>
      <c r="C7" s="94"/>
      <c r="D7" s="94"/>
      <c r="E7" s="94"/>
      <c r="F7" s="94"/>
      <c r="G7" s="96"/>
    </row>
    <row r="8" spans="1:7" x14ac:dyDescent="0.2">
      <c r="A8" s="81"/>
      <c r="G8" s="74"/>
    </row>
    <row r="9" spans="1:7" ht="22" customHeight="1" x14ac:dyDescent="0.2">
      <c r="A9" s="75"/>
      <c r="B9" s="93" t="s">
        <v>29</v>
      </c>
      <c r="C9" s="94"/>
      <c r="D9" s="94"/>
      <c r="E9" s="94"/>
      <c r="F9" s="94"/>
      <c r="G9" s="74"/>
    </row>
    <row r="10" spans="1:7" ht="19" customHeight="1" x14ac:dyDescent="0.2">
      <c r="A10" s="78"/>
      <c r="B10" s="93" t="s">
        <v>30</v>
      </c>
      <c r="C10" s="94"/>
      <c r="D10" s="94"/>
      <c r="E10" s="94"/>
      <c r="G10" s="74"/>
    </row>
    <row r="11" spans="1:7" x14ac:dyDescent="0.2">
      <c r="A11" s="138"/>
      <c r="B11" s="93" t="s">
        <v>31</v>
      </c>
      <c r="C11" s="94"/>
      <c r="D11" s="94"/>
      <c r="E11" s="94"/>
      <c r="G11" s="74"/>
    </row>
    <row r="12" spans="1:7" x14ac:dyDescent="0.2">
      <c r="A12" s="80"/>
      <c r="G12" s="74"/>
    </row>
    <row r="13" spans="1:7" ht="19" customHeight="1" x14ac:dyDescent="0.25">
      <c r="A13" s="95" t="s">
        <v>36</v>
      </c>
      <c r="B13" s="94"/>
      <c r="C13" s="94"/>
      <c r="D13" s="94"/>
      <c r="E13" s="94"/>
      <c r="F13" s="94"/>
      <c r="G13" s="96"/>
    </row>
    <row r="14" spans="1:7" x14ac:dyDescent="0.2">
      <c r="A14" s="81"/>
      <c r="G14" s="74"/>
    </row>
    <row r="15" spans="1:7" ht="17" customHeight="1" x14ac:dyDescent="0.2">
      <c r="A15" s="79" t="s">
        <v>0</v>
      </c>
      <c r="B15" s="100" t="s">
        <v>37</v>
      </c>
      <c r="C15" s="91"/>
      <c r="D15" s="91"/>
      <c r="E15" s="91"/>
      <c r="F15" s="91"/>
      <c r="G15" s="92"/>
    </row>
    <row r="16" spans="1:7" ht="34" customHeight="1" x14ac:dyDescent="0.2">
      <c r="A16" s="79" t="s">
        <v>38</v>
      </c>
      <c r="B16" s="100" t="s">
        <v>39</v>
      </c>
      <c r="C16" s="91"/>
      <c r="D16" s="91"/>
      <c r="E16" s="91"/>
      <c r="F16" s="91"/>
      <c r="G16" s="92"/>
    </row>
    <row r="17" spans="1:7" s="59" customFormat="1" ht="32" customHeight="1" x14ac:dyDescent="0.2">
      <c r="A17" s="82" t="s">
        <v>5</v>
      </c>
      <c r="B17" s="90" t="s">
        <v>40</v>
      </c>
      <c r="C17" s="91"/>
      <c r="D17" s="91"/>
      <c r="E17" s="91"/>
      <c r="F17" s="91"/>
      <c r="G17" s="92"/>
    </row>
    <row r="18" spans="1:7" ht="17" customHeight="1" x14ac:dyDescent="0.2">
      <c r="A18" s="79" t="s">
        <v>3</v>
      </c>
      <c r="B18" s="107" t="s">
        <v>41</v>
      </c>
      <c r="C18" s="91"/>
      <c r="D18" s="91"/>
      <c r="E18" s="91"/>
      <c r="F18" s="91"/>
      <c r="G18" s="98"/>
    </row>
    <row r="19" spans="1:7" ht="17" customHeight="1" x14ac:dyDescent="0.2">
      <c r="A19" s="79" t="s">
        <v>42</v>
      </c>
      <c r="B19" s="99" t="s">
        <v>43</v>
      </c>
      <c r="C19" s="91"/>
      <c r="D19" s="91"/>
      <c r="E19" s="91"/>
      <c r="F19" s="91"/>
      <c r="G19" s="98"/>
    </row>
    <row r="20" spans="1:7" ht="37" customHeight="1" x14ac:dyDescent="0.2">
      <c r="A20" s="82" t="s">
        <v>44</v>
      </c>
      <c r="B20" s="90" t="s">
        <v>45</v>
      </c>
      <c r="C20" s="91"/>
      <c r="D20" s="91"/>
      <c r="E20" s="91"/>
      <c r="F20" s="91"/>
      <c r="G20" s="92"/>
    </row>
    <row r="21" spans="1:7" ht="17" customHeight="1" x14ac:dyDescent="0.2">
      <c r="A21" s="79" t="s">
        <v>46</v>
      </c>
      <c r="B21" s="108" t="s">
        <v>47</v>
      </c>
      <c r="C21" s="91"/>
      <c r="D21" s="91"/>
      <c r="E21" s="91"/>
      <c r="F21" s="91"/>
      <c r="G21" s="98"/>
    </row>
    <row r="22" spans="1:7" ht="17" customHeight="1" x14ac:dyDescent="0.2">
      <c r="A22" s="79" t="s">
        <v>48</v>
      </c>
      <c r="B22" s="99" t="s">
        <v>49</v>
      </c>
      <c r="C22" s="91"/>
      <c r="D22" s="91"/>
      <c r="E22" s="91"/>
      <c r="F22" s="91"/>
      <c r="G22" s="98"/>
    </row>
    <row r="23" spans="1:7" ht="38" customHeight="1" x14ac:dyDescent="0.2">
      <c r="A23" s="83" t="s">
        <v>50</v>
      </c>
      <c r="B23" s="87" t="s">
        <v>51</v>
      </c>
      <c r="C23" s="88"/>
      <c r="D23" s="88"/>
      <c r="E23" s="88"/>
      <c r="F23" s="88"/>
      <c r="G23" s="89"/>
    </row>
    <row r="24" spans="1:7" ht="33" customHeight="1" x14ac:dyDescent="0.2">
      <c r="A24" s="79" t="s">
        <v>14</v>
      </c>
      <c r="B24" s="97" t="s">
        <v>52</v>
      </c>
      <c r="C24" s="91"/>
      <c r="D24" s="91"/>
      <c r="E24" s="91"/>
      <c r="F24" s="91"/>
      <c r="G24" s="98"/>
    </row>
    <row r="25" spans="1:7" ht="42" customHeight="1" x14ac:dyDescent="0.2">
      <c r="A25" s="79" t="s">
        <v>15</v>
      </c>
      <c r="B25" s="97" t="s">
        <v>53</v>
      </c>
      <c r="C25" s="91"/>
      <c r="D25" s="91"/>
      <c r="E25" s="91"/>
      <c r="F25" s="91"/>
      <c r="G25" s="98"/>
    </row>
    <row r="26" spans="1:7" ht="17" customHeight="1" x14ac:dyDescent="0.2">
      <c r="A26" s="79" t="s">
        <v>16</v>
      </c>
      <c r="B26" s="99" t="s">
        <v>54</v>
      </c>
      <c r="C26" s="91"/>
      <c r="D26" s="91"/>
      <c r="E26" s="91"/>
      <c r="F26" s="91"/>
      <c r="G26" s="98"/>
    </row>
    <row r="27" spans="1:7" ht="17" customHeight="1" x14ac:dyDescent="0.2">
      <c r="A27" s="79" t="s">
        <v>55</v>
      </c>
      <c r="B27" s="99" t="s">
        <v>56</v>
      </c>
      <c r="C27" s="91"/>
      <c r="D27" s="91"/>
      <c r="E27" s="91"/>
      <c r="F27" s="91"/>
      <c r="G27" s="98"/>
    </row>
    <row r="28" spans="1:7" ht="17" customHeight="1" x14ac:dyDescent="0.2">
      <c r="A28" s="79" t="s">
        <v>18</v>
      </c>
      <c r="B28" s="99" t="s">
        <v>57</v>
      </c>
      <c r="C28" s="91"/>
      <c r="D28" s="91"/>
      <c r="E28" s="91"/>
      <c r="F28" s="91"/>
      <c r="G28" s="98"/>
    </row>
    <row r="29" spans="1:7" ht="17" customHeight="1" x14ac:dyDescent="0.2">
      <c r="A29" s="79" t="s">
        <v>19</v>
      </c>
      <c r="B29" s="60" t="s">
        <v>58</v>
      </c>
      <c r="C29" s="61"/>
      <c r="D29" s="61"/>
      <c r="E29" s="61"/>
      <c r="F29" s="61"/>
      <c r="G29" s="76"/>
    </row>
    <row r="30" spans="1:7" ht="34" customHeight="1" x14ac:dyDescent="0.2">
      <c r="A30" s="79" t="s">
        <v>20</v>
      </c>
      <c r="B30" s="60" t="s">
        <v>59</v>
      </c>
      <c r="C30" s="61"/>
      <c r="D30" s="61"/>
      <c r="E30" s="61"/>
      <c r="F30" s="61"/>
      <c r="G30" s="76"/>
    </row>
    <row r="31" spans="1:7" ht="34" customHeight="1" x14ac:dyDescent="0.2">
      <c r="A31" s="79" t="s">
        <v>21</v>
      </c>
      <c r="B31" s="99" t="s">
        <v>60</v>
      </c>
      <c r="C31" s="91"/>
      <c r="D31" s="91"/>
      <c r="E31" s="91"/>
      <c r="F31" s="91"/>
      <c r="G31" s="98"/>
    </row>
    <row r="32" spans="1:7" ht="17" customHeight="1" x14ac:dyDescent="0.2">
      <c r="A32" s="79" t="s">
        <v>61</v>
      </c>
      <c r="B32" s="60" t="s">
        <v>62</v>
      </c>
      <c r="C32" s="61"/>
      <c r="D32" s="61"/>
      <c r="E32" s="61"/>
      <c r="F32" s="61"/>
      <c r="G32" s="76"/>
    </row>
    <row r="33" spans="1:7" ht="31" customHeight="1" x14ac:dyDescent="0.2">
      <c r="A33" s="82" t="s">
        <v>63</v>
      </c>
      <c r="B33" s="101" t="s">
        <v>64</v>
      </c>
      <c r="C33" s="91"/>
      <c r="D33" s="91"/>
      <c r="E33" s="91"/>
      <c r="F33" s="91"/>
      <c r="G33" s="98"/>
    </row>
    <row r="34" spans="1:7" ht="34" customHeight="1" x14ac:dyDescent="0.2">
      <c r="A34" s="82" t="s">
        <v>65</v>
      </c>
      <c r="B34" s="97" t="s">
        <v>66</v>
      </c>
      <c r="C34" s="91"/>
      <c r="D34" s="91"/>
      <c r="E34" s="91"/>
      <c r="F34" s="91"/>
      <c r="G34" s="98"/>
    </row>
    <row r="35" spans="1:7" ht="37" customHeight="1" x14ac:dyDescent="0.2">
      <c r="A35" s="82" t="s">
        <v>67</v>
      </c>
      <c r="B35" s="97" t="s">
        <v>68</v>
      </c>
      <c r="C35" s="91"/>
      <c r="D35" s="91"/>
      <c r="E35" s="91"/>
      <c r="F35" s="91"/>
      <c r="G35" s="98"/>
    </row>
    <row r="36" spans="1:7" ht="41" customHeight="1" x14ac:dyDescent="0.2">
      <c r="A36" s="82" t="s">
        <v>69</v>
      </c>
      <c r="B36" s="97" t="s">
        <v>70</v>
      </c>
      <c r="C36" s="91"/>
      <c r="D36" s="91"/>
      <c r="E36" s="91"/>
      <c r="F36" s="91"/>
      <c r="G36" s="98"/>
    </row>
    <row r="37" spans="1:7" ht="17" customHeight="1" x14ac:dyDescent="0.2">
      <c r="A37" s="84" t="s">
        <v>25</v>
      </c>
      <c r="B37" s="99" t="s">
        <v>71</v>
      </c>
      <c r="C37" s="91"/>
      <c r="D37" s="91"/>
      <c r="E37" s="91"/>
      <c r="F37" s="91"/>
      <c r="G37" s="98"/>
    </row>
    <row r="38" spans="1:7" x14ac:dyDescent="0.2">
      <c r="A38" s="85"/>
      <c r="G38" s="74"/>
    </row>
    <row r="39" spans="1:7" x14ac:dyDescent="0.2">
      <c r="A39" s="80"/>
      <c r="G39" s="74"/>
    </row>
  </sheetData>
  <mergeCells count="29">
    <mergeCell ref="A5:G5"/>
    <mergeCell ref="A1:G1"/>
    <mergeCell ref="B36:G36"/>
    <mergeCell ref="A6:G6"/>
    <mergeCell ref="B35:G35"/>
    <mergeCell ref="B11:E11"/>
    <mergeCell ref="B26:G26"/>
    <mergeCell ref="A7:G7"/>
    <mergeCell ref="B9:F9"/>
    <mergeCell ref="B25:G25"/>
    <mergeCell ref="B16:G16"/>
    <mergeCell ref="B22:G22"/>
    <mergeCell ref="A3:G3"/>
    <mergeCell ref="B31:G31"/>
    <mergeCell ref="B27:G27"/>
    <mergeCell ref="B18:G18"/>
    <mergeCell ref="B21:G21"/>
    <mergeCell ref="B37:G37"/>
    <mergeCell ref="B15:G15"/>
    <mergeCell ref="B33:G33"/>
    <mergeCell ref="B24:G24"/>
    <mergeCell ref="B20:G20"/>
    <mergeCell ref="B23:G23"/>
    <mergeCell ref="B17:G17"/>
    <mergeCell ref="B10:E10"/>
    <mergeCell ref="A13:G13"/>
    <mergeCell ref="B34:G34"/>
    <mergeCell ref="B19:G19"/>
    <mergeCell ref="B28:G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6"/>
  <sheetViews>
    <sheetView zoomScale="110" zoomScaleNormal="110" workbookViewId="0">
      <pane xSplit="1" topLeftCell="G1" activePane="topRight" state="frozen"/>
      <selection pane="topRight" sqref="A1:A7"/>
    </sheetView>
  </sheetViews>
  <sheetFormatPr baseColWidth="10" defaultColWidth="10.83203125" defaultRowHeight="16" outlineLevelCol="1" x14ac:dyDescent="0.2"/>
  <cols>
    <col min="1" max="1" width="5.83203125" style="1" customWidth="1"/>
    <col min="2" max="2" width="22.83203125" style="1" customWidth="1"/>
    <col min="3" max="3" width="31" style="1" customWidth="1"/>
    <col min="4" max="4" width="21.33203125" style="1" customWidth="1"/>
    <col min="5" max="5" width="16.1640625" style="1" customWidth="1"/>
    <col min="6" max="6" width="20.6640625" style="1" customWidth="1"/>
    <col min="7" max="7" width="14.83203125" style="1" customWidth="1"/>
    <col min="8" max="8" width="10.83203125" style="1" customWidth="1"/>
    <col min="9" max="9" width="12" style="1" customWidth="1"/>
    <col min="10" max="10" width="10.1640625" style="1" customWidth="1"/>
    <col min="11" max="11" width="11.5" style="1" customWidth="1"/>
    <col min="12" max="12" width="12" style="1" hidden="1" customWidth="1" outlineLevel="1"/>
    <col min="13" max="13" width="11.5" style="1" hidden="1" customWidth="1" outlineLevel="1"/>
    <col min="14" max="14" width="13.1640625" style="1" hidden="1" customWidth="1" outlineLevel="1"/>
    <col min="15" max="15" width="13.5" style="1" hidden="1" customWidth="1" outlineLevel="1"/>
    <col min="16" max="16" width="12.5" style="1" hidden="1" customWidth="1" outlineLevel="1"/>
    <col min="17" max="17" width="13.6640625" style="1" customWidth="1" collapsed="1"/>
    <col min="18" max="19" width="15.5" style="1" customWidth="1"/>
    <col min="20" max="20" width="14.5" style="1" hidden="1" customWidth="1" outlineLevel="1"/>
    <col min="21" max="21" width="17.33203125" style="1" customWidth="1" collapsed="1"/>
    <col min="22" max="27" width="17.33203125" style="1" customWidth="1"/>
    <col min="28" max="28" width="23.83203125" style="1" customWidth="1"/>
    <col min="29" max="29" width="22" style="1" customWidth="1"/>
    <col min="30" max="31" width="20.6640625" style="1" customWidth="1"/>
    <col min="32" max="32" width="31.5" style="1" customWidth="1"/>
    <col min="33" max="34" width="10.83203125" style="1" customWidth="1"/>
    <col min="35" max="16384" width="10.83203125" style="1"/>
  </cols>
  <sheetData>
    <row r="1" spans="1:32" s="136" customFormat="1" ht="66" customHeight="1" x14ac:dyDescent="0.2">
      <c r="A1" s="143" t="s">
        <v>222</v>
      </c>
      <c r="B1" s="125" t="s">
        <v>217</v>
      </c>
      <c r="C1" s="126" t="s">
        <v>1</v>
      </c>
      <c r="D1" s="126" t="s">
        <v>2</v>
      </c>
      <c r="E1" s="127" t="s">
        <v>3</v>
      </c>
      <c r="F1" s="128" t="s">
        <v>4</v>
      </c>
      <c r="G1" s="129" t="s">
        <v>5</v>
      </c>
      <c r="H1" s="129" t="s">
        <v>6</v>
      </c>
      <c r="I1" s="130" t="s">
        <v>7</v>
      </c>
      <c r="J1" s="130" t="s">
        <v>48</v>
      </c>
      <c r="K1" s="128" t="s">
        <v>8</v>
      </c>
      <c r="L1" s="131" t="s">
        <v>9</v>
      </c>
      <c r="M1" s="132" t="s">
        <v>10</v>
      </c>
      <c r="N1" s="132" t="s">
        <v>11</v>
      </c>
      <c r="O1" s="133" t="s">
        <v>12</v>
      </c>
      <c r="P1" s="133" t="s">
        <v>13</v>
      </c>
      <c r="Q1" s="134" t="s">
        <v>14</v>
      </c>
      <c r="R1" s="134" t="s">
        <v>15</v>
      </c>
      <c r="S1" s="128" t="s">
        <v>16</v>
      </c>
      <c r="T1" s="126" t="s">
        <v>17</v>
      </c>
      <c r="U1" s="134" t="s">
        <v>18</v>
      </c>
      <c r="V1" s="135" t="s">
        <v>19</v>
      </c>
      <c r="W1" s="135" t="s">
        <v>20</v>
      </c>
      <c r="X1" s="135" t="s">
        <v>21</v>
      </c>
      <c r="Y1" s="135" t="s">
        <v>22</v>
      </c>
      <c r="Z1" s="135" t="s">
        <v>23</v>
      </c>
      <c r="AA1" s="135" t="s">
        <v>24</v>
      </c>
      <c r="AB1" s="135" t="s">
        <v>220</v>
      </c>
      <c r="AC1" s="135" t="s">
        <v>221</v>
      </c>
      <c r="AD1" s="135" t="s">
        <v>67</v>
      </c>
      <c r="AE1" s="135" t="s">
        <v>69</v>
      </c>
      <c r="AF1" s="135" t="s">
        <v>25</v>
      </c>
    </row>
    <row r="2" spans="1:32" ht="42" customHeight="1" x14ac:dyDescent="0.2">
      <c r="A2" s="144"/>
      <c r="B2" s="37"/>
      <c r="C2" s="11"/>
      <c r="D2" s="11"/>
      <c r="E2" s="8"/>
      <c r="F2" s="8"/>
      <c r="G2" s="7"/>
      <c r="H2" s="7"/>
      <c r="I2" s="17"/>
      <c r="J2" s="18"/>
      <c r="K2" s="18"/>
      <c r="L2" s="26" t="e">
        <f>I2*#REF!</f>
        <v>#REF!</v>
      </c>
      <c r="M2" s="7"/>
      <c r="N2" s="25" t="e">
        <f t="shared" ref="N2:N7" si="0">L2/$L$8</f>
        <v>#REF!</v>
      </c>
      <c r="O2" s="25">
        <f t="shared" ref="O2:O7" si="1">IF(AND(G2&lt;&gt;"",H2&lt;&gt;"GENERIQUE"),N2,0)</f>
        <v>0</v>
      </c>
      <c r="P2" s="25">
        <f t="shared" ref="P2:P7" si="2">IF(M2="OUI",N2,0)</f>
        <v>0</v>
      </c>
      <c r="Q2" s="8" t="s">
        <v>26</v>
      </c>
      <c r="R2" s="8" t="s">
        <v>218</v>
      </c>
      <c r="S2" s="8"/>
      <c r="T2" s="16" t="s">
        <v>27</v>
      </c>
      <c r="U2" s="8" t="s">
        <v>219</v>
      </c>
      <c r="V2" s="8"/>
      <c r="W2" s="8"/>
      <c r="X2" s="8"/>
      <c r="Y2" s="8"/>
      <c r="Z2" s="8"/>
      <c r="AA2" s="8"/>
      <c r="AB2" s="8"/>
      <c r="AC2" s="8"/>
      <c r="AD2" s="8"/>
      <c r="AE2" s="8"/>
      <c r="AF2" s="8"/>
    </row>
    <row r="3" spans="1:32" ht="83" customHeight="1" x14ac:dyDescent="0.2">
      <c r="A3" s="144"/>
      <c r="B3" s="37"/>
      <c r="C3" s="11"/>
      <c r="D3" s="11"/>
      <c r="E3" s="8"/>
      <c r="F3" s="8"/>
      <c r="G3" s="7"/>
      <c r="H3" s="7"/>
      <c r="I3" s="17"/>
      <c r="J3" s="18"/>
      <c r="K3" s="18"/>
      <c r="L3" s="26" t="e">
        <f>I3*#REF!</f>
        <v>#REF!</v>
      </c>
      <c r="M3" s="7"/>
      <c r="N3" s="25" t="e">
        <f t="shared" si="0"/>
        <v>#REF!</v>
      </c>
      <c r="O3" s="25">
        <f t="shared" si="1"/>
        <v>0</v>
      </c>
      <c r="P3" s="25">
        <f t="shared" si="2"/>
        <v>0</v>
      </c>
      <c r="Q3" s="8" t="s">
        <v>26</v>
      </c>
      <c r="R3" s="8" t="s">
        <v>218</v>
      </c>
      <c r="S3" s="8"/>
      <c r="T3" s="16" t="s">
        <v>27</v>
      </c>
      <c r="U3" s="8" t="s">
        <v>219</v>
      </c>
      <c r="V3" s="8"/>
      <c r="W3" s="8"/>
      <c r="X3" s="8"/>
      <c r="Y3" s="8"/>
      <c r="Z3" s="8"/>
      <c r="AA3" s="8"/>
      <c r="AB3" s="8"/>
      <c r="AC3" s="8"/>
      <c r="AD3" s="8"/>
      <c r="AE3" s="8"/>
      <c r="AF3" s="8"/>
    </row>
    <row r="4" spans="1:32" ht="58" customHeight="1" x14ac:dyDescent="0.2">
      <c r="A4" s="144"/>
      <c r="B4" s="37"/>
      <c r="C4" s="11"/>
      <c r="D4" s="11"/>
      <c r="E4" s="8"/>
      <c r="F4" s="8"/>
      <c r="G4" s="7"/>
      <c r="H4" s="7"/>
      <c r="I4" s="17"/>
      <c r="J4" s="18"/>
      <c r="K4" s="18"/>
      <c r="L4" s="26" t="e">
        <f>I4*#REF!</f>
        <v>#REF!</v>
      </c>
      <c r="M4" s="7"/>
      <c r="N4" s="25" t="e">
        <f t="shared" si="0"/>
        <v>#REF!</v>
      </c>
      <c r="O4" s="25">
        <f t="shared" si="1"/>
        <v>0</v>
      </c>
      <c r="P4" s="25">
        <f t="shared" si="2"/>
        <v>0</v>
      </c>
      <c r="Q4" s="8" t="s">
        <v>26</v>
      </c>
      <c r="R4" s="8" t="s">
        <v>218</v>
      </c>
      <c r="S4" s="8"/>
      <c r="T4" s="16" t="s">
        <v>27</v>
      </c>
      <c r="U4" s="8" t="s">
        <v>219</v>
      </c>
      <c r="V4" s="8"/>
      <c r="W4" s="8"/>
      <c r="X4" s="8"/>
      <c r="Y4" s="8"/>
      <c r="Z4" s="8"/>
      <c r="AA4" s="8"/>
      <c r="AB4" s="8"/>
      <c r="AC4" s="8"/>
      <c r="AD4" s="8"/>
      <c r="AE4" s="8"/>
      <c r="AF4" s="8"/>
    </row>
    <row r="5" spans="1:32" ht="68" customHeight="1" x14ac:dyDescent="0.2">
      <c r="A5" s="144"/>
      <c r="B5" s="38"/>
      <c r="C5" s="12"/>
      <c r="D5" s="11"/>
      <c r="E5" s="8"/>
      <c r="F5" s="8"/>
      <c r="G5" s="7"/>
      <c r="H5" s="7"/>
      <c r="I5" s="17"/>
      <c r="J5" s="18"/>
      <c r="K5" s="18"/>
      <c r="L5" s="26" t="e">
        <f>I5*#REF!</f>
        <v>#REF!</v>
      </c>
      <c r="M5" s="7"/>
      <c r="N5" s="25" t="e">
        <f t="shared" si="0"/>
        <v>#REF!</v>
      </c>
      <c r="O5" s="25">
        <f t="shared" si="1"/>
        <v>0</v>
      </c>
      <c r="P5" s="25">
        <f t="shared" si="2"/>
        <v>0</v>
      </c>
      <c r="Q5" s="8" t="s">
        <v>26</v>
      </c>
      <c r="R5" s="8" t="s">
        <v>218</v>
      </c>
      <c r="S5" s="8"/>
      <c r="T5" s="16" t="s">
        <v>27</v>
      </c>
      <c r="U5" s="8" t="s">
        <v>219</v>
      </c>
      <c r="V5" s="8"/>
      <c r="W5" s="8"/>
      <c r="X5" s="8"/>
      <c r="Y5" s="8"/>
      <c r="Z5" s="8"/>
      <c r="AA5" s="8"/>
      <c r="AB5" s="8"/>
      <c r="AC5" s="8"/>
      <c r="AD5" s="8"/>
      <c r="AE5" s="8"/>
      <c r="AF5" s="8"/>
    </row>
    <row r="6" spans="1:32" ht="58" customHeight="1" x14ac:dyDescent="0.2">
      <c r="A6" s="144"/>
      <c r="B6" s="38"/>
      <c r="C6" s="12"/>
      <c r="D6" s="11"/>
      <c r="E6" s="8"/>
      <c r="F6" s="8"/>
      <c r="G6" s="7"/>
      <c r="H6" s="7"/>
      <c r="I6" s="17"/>
      <c r="J6" s="18"/>
      <c r="K6" s="18"/>
      <c r="L6" s="26" t="e">
        <f>I6*#REF!</f>
        <v>#REF!</v>
      </c>
      <c r="M6" s="7"/>
      <c r="N6" s="25" t="e">
        <f t="shared" si="0"/>
        <v>#REF!</v>
      </c>
      <c r="O6" s="25">
        <f t="shared" si="1"/>
        <v>0</v>
      </c>
      <c r="P6" s="25">
        <f t="shared" si="2"/>
        <v>0</v>
      </c>
      <c r="Q6" s="8" t="s">
        <v>26</v>
      </c>
      <c r="R6" s="8" t="s">
        <v>218</v>
      </c>
      <c r="S6" s="8"/>
      <c r="T6" s="16" t="s">
        <v>27</v>
      </c>
      <c r="U6" s="8" t="s">
        <v>219</v>
      </c>
      <c r="V6" s="8"/>
      <c r="W6" s="8"/>
      <c r="X6" s="8"/>
      <c r="Y6" s="8"/>
      <c r="Z6" s="8"/>
      <c r="AA6" s="8"/>
      <c r="AB6" s="8"/>
      <c r="AC6" s="8"/>
      <c r="AD6" s="8"/>
      <c r="AE6" s="8"/>
      <c r="AF6" s="8"/>
    </row>
    <row r="7" spans="1:32" ht="58" customHeight="1" x14ac:dyDescent="0.2">
      <c r="A7" s="145"/>
      <c r="B7" s="38"/>
      <c r="C7" s="12"/>
      <c r="D7" s="11"/>
      <c r="E7" s="8"/>
      <c r="F7" s="8"/>
      <c r="G7" s="7"/>
      <c r="H7" s="7"/>
      <c r="I7" s="17"/>
      <c r="J7" s="18"/>
      <c r="K7" s="18"/>
      <c r="L7" s="26" t="e">
        <f>I7*#REF!</f>
        <v>#REF!</v>
      </c>
      <c r="M7" s="7"/>
      <c r="N7" s="25" t="e">
        <f t="shared" si="0"/>
        <v>#REF!</v>
      </c>
      <c r="O7" s="25">
        <f t="shared" si="1"/>
        <v>0</v>
      </c>
      <c r="P7" s="25">
        <f t="shared" si="2"/>
        <v>0</v>
      </c>
      <c r="Q7" s="8" t="s">
        <v>26</v>
      </c>
      <c r="R7" s="8" t="s">
        <v>218</v>
      </c>
      <c r="S7" s="8"/>
      <c r="T7" s="16" t="s">
        <v>27</v>
      </c>
      <c r="U7" s="8" t="s">
        <v>219</v>
      </c>
      <c r="V7" s="8"/>
      <c r="W7" s="8"/>
      <c r="X7" s="8"/>
      <c r="Y7" s="8"/>
      <c r="Z7" s="8"/>
      <c r="AA7" s="8"/>
      <c r="AB7" s="8"/>
      <c r="AC7" s="8"/>
      <c r="AD7" s="8"/>
      <c r="AE7" s="8"/>
      <c r="AF7" s="8"/>
    </row>
    <row r="8" spans="1:32" ht="32" customHeight="1" x14ac:dyDescent="0.2">
      <c r="A8" s="57" t="s">
        <v>28</v>
      </c>
      <c r="B8" s="57"/>
      <c r="C8" s="57"/>
      <c r="D8" s="57"/>
      <c r="G8" s="57"/>
      <c r="H8" s="57"/>
      <c r="I8" s="57"/>
      <c r="J8" s="57"/>
      <c r="K8" s="57"/>
      <c r="L8" s="2" t="e">
        <f>SUM(L2:L7)</f>
        <v>#REF!</v>
      </c>
      <c r="M8" s="2"/>
      <c r="N8" s="3" t="e">
        <f>SUM(N2:N7)</f>
        <v>#REF!</v>
      </c>
      <c r="O8" s="3">
        <f>SUM(O2:O7)</f>
        <v>0</v>
      </c>
      <c r="P8" s="3">
        <f>SUM(P2:P7)</f>
        <v>0</v>
      </c>
    </row>
    <row r="9" spans="1:32" x14ac:dyDescent="0.2">
      <c r="A9" s="58"/>
      <c r="B9" s="58"/>
      <c r="C9" s="58"/>
      <c r="D9" s="58"/>
      <c r="G9" s="58"/>
      <c r="H9" s="58"/>
      <c r="I9" s="58"/>
      <c r="J9" s="58"/>
      <c r="K9" s="58"/>
      <c r="L9" s="58"/>
      <c r="M9" s="58"/>
      <c r="N9" s="58"/>
      <c r="O9" s="58"/>
      <c r="P9" s="4"/>
      <c r="Q9" s="4"/>
    </row>
    <row r="11" spans="1:32" ht="17" customHeight="1" x14ac:dyDescent="0.2">
      <c r="B11" s="4" t="s">
        <v>216</v>
      </c>
    </row>
    <row r="12" spans="1:32" ht="16" customHeight="1" x14ac:dyDescent="0.2">
      <c r="B12" s="123"/>
      <c r="C12" s="122" t="s">
        <v>29</v>
      </c>
      <c r="D12" s="77"/>
      <c r="E12" s="77"/>
      <c r="F12" s="77"/>
      <c r="G12" s="77"/>
    </row>
    <row r="13" spans="1:32" ht="16" customHeight="1" x14ac:dyDescent="0.2">
      <c r="B13" s="124"/>
      <c r="C13" s="122" t="s">
        <v>30</v>
      </c>
      <c r="D13" s="77"/>
      <c r="E13" s="77"/>
      <c r="F13" s="77"/>
    </row>
    <row r="14" spans="1:32" ht="18" customHeight="1" x14ac:dyDescent="0.2">
      <c r="B14" s="137"/>
      <c r="C14" s="122" t="s">
        <v>31</v>
      </c>
      <c r="D14" s="77"/>
      <c r="E14" s="77"/>
      <c r="F14" s="77"/>
    </row>
    <row r="15" spans="1:32" x14ac:dyDescent="0.2">
      <c r="C15" s="4"/>
    </row>
    <row r="16" spans="1:32" ht="42" customHeight="1" x14ac:dyDescent="0.2">
      <c r="C16" s="4"/>
    </row>
  </sheetData>
  <mergeCells count="1">
    <mergeCell ref="A1:A7"/>
  </mergeCells>
  <dataValidations count="10">
    <dataValidation type="list" allowBlank="1" showInputMessage="1" showErrorMessage="1" sqref="AF2" xr:uid="{00000000-0002-0000-0100-000001000000}">
      <formula1>"Bâtiment A, Bâtiment B, Bâtiment C"</formula1>
    </dataValidation>
    <dataValidation type="list" allowBlank="1" showInputMessage="1" showErrorMessage="1" sqref="M2:M7" xr:uid="{00000000-0002-0000-0100-000002000000}">
      <formula1>"OUI,NON"</formula1>
    </dataValidation>
    <dataValidation type="list" allowBlank="1" showInputMessage="1" showErrorMessage="1" sqref="J2:K7" xr:uid="{00000000-0002-0000-0100-000003000000}">
      <formula1>"pièce , kg , tonne , L , m , m2 , m3"</formula1>
    </dataValidation>
    <dataValidation type="list" allowBlank="1" showInputMessage="1" showErrorMessage="1" sqref="S2:S7" xr:uid="{00000000-0002-0000-0100-000004000000}">
      <formula1>"0 - non pertinent , 1 - déjà séparé , 2 - facilement séparable , 3 - difficilement séparable , 4 - inséparable"</formula1>
    </dataValidation>
    <dataValidation type="list" allowBlank="1" showInputMessage="1" showErrorMessage="1" sqref="T2:T7" xr:uid="{00000000-0002-0000-0100-000006000000}">
      <formula1>"NON, OUI"</formula1>
    </dataValidation>
    <dataValidation type="list" allowBlank="1" showInputMessage="1" showErrorMessage="1" sqref="T2:T7" xr:uid="{00000000-0002-0000-0100-000008000000}">
      <formula1>"0 - NON , 1 - OUI"</formula1>
    </dataValidation>
    <dataValidation type="list" allowBlank="1" showInputMessage="1" showErrorMessage="1" sqref="H2:H7" xr:uid="{20CACD81-EC20-614D-B8DB-ABD43E647197}">
      <formula1>"MANUFACTURER, GENERIC, LOCAL"</formula1>
    </dataValidation>
    <dataValidation type="list" allowBlank="1" showInputMessage="1" showErrorMessage="1" sqref="Q2:Q7" xr:uid="{B14382FD-DDA3-C644-AF44-3EACEFFF6688}">
      <formula1>"New product,  From destocking,  From a construction site surplus,  From refurbishment,  From ex-situ reuse,  From in-situ reuse,  From reuse,  Other"</formula1>
    </dataValidation>
    <dataValidation type="list" allowBlank="1" showInputMessage="1" showErrorMessage="1" sqref="R2:R7" xr:uid="{E0800999-93D8-B944-AB67-2585D2ABE74F}">
      <formula1>"Unknown, Already separated, Easily separable, Hardly separable, Inseparable"</formula1>
    </dataValidation>
    <dataValidation type="list" allowBlank="1" showInputMessage="1" showErrorMessage="1" sqref="U2:U7" xr:uid="{34CDE8CB-96EE-D848-B283-FB6C0BDE80D0}">
      <formula1>"Irrelevant, As new, Slightly used, Used, Deteriorated"</formula1>
    </dataValidation>
  </dataValidations>
  <pageMargins left="0.75" right="0.75" top="1" bottom="1" header="0.5" footer="0.5"/>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zoomScale="130" zoomScaleNormal="130" workbookViewId="0">
      <selection activeCell="C4" sqref="C4"/>
    </sheetView>
  </sheetViews>
  <sheetFormatPr baseColWidth="10" defaultRowHeight="16" x14ac:dyDescent="0.2"/>
  <cols>
    <col min="1" max="1" width="19" customWidth="1"/>
    <col min="2" max="2" width="32.83203125" customWidth="1"/>
    <col min="3" max="3" width="25.83203125" customWidth="1"/>
    <col min="4" max="4" width="48.1640625" customWidth="1"/>
    <col min="5" max="5" width="27.1640625" customWidth="1"/>
    <col min="6" max="6" width="31.6640625" customWidth="1"/>
  </cols>
  <sheetData>
    <row r="1" spans="1:6" ht="20" customHeight="1" x14ac:dyDescent="0.2">
      <c r="A1" s="62" t="s">
        <v>72</v>
      </c>
      <c r="B1" s="62" t="s">
        <v>73</v>
      </c>
      <c r="C1" s="63" t="s">
        <v>74</v>
      </c>
      <c r="D1" s="63" t="s">
        <v>75</v>
      </c>
      <c r="E1" s="63" t="s">
        <v>76</v>
      </c>
      <c r="F1" s="63" t="s">
        <v>77</v>
      </c>
    </row>
    <row r="2" spans="1:6" ht="144" customHeight="1" x14ac:dyDescent="0.2">
      <c r="A2" s="64" t="s">
        <v>78</v>
      </c>
      <c r="B2" s="65" t="s">
        <v>79</v>
      </c>
      <c r="C2" s="66" t="s">
        <v>80</v>
      </c>
      <c r="D2" s="66" t="s">
        <v>81</v>
      </c>
      <c r="E2" s="66" t="s">
        <v>82</v>
      </c>
      <c r="F2" s="66" t="s">
        <v>83</v>
      </c>
    </row>
    <row r="3" spans="1:6" ht="160" customHeight="1" x14ac:dyDescent="0.2">
      <c r="A3" s="67" t="s">
        <v>84</v>
      </c>
      <c r="B3" s="68" t="s">
        <v>85</v>
      </c>
      <c r="C3" s="69"/>
      <c r="D3" s="69" t="s">
        <v>86</v>
      </c>
      <c r="E3" s="69"/>
      <c r="F3" s="69" t="s">
        <v>87</v>
      </c>
    </row>
    <row r="4" spans="1:6" ht="160" customHeight="1" x14ac:dyDescent="0.2">
      <c r="A4" s="67" t="s">
        <v>88</v>
      </c>
      <c r="B4" s="68" t="s">
        <v>89</v>
      </c>
      <c r="C4" s="69" t="s">
        <v>90</v>
      </c>
      <c r="D4" s="69" t="s">
        <v>91</v>
      </c>
      <c r="E4" s="69"/>
      <c r="F4" s="69" t="s">
        <v>92</v>
      </c>
    </row>
    <row r="5" spans="1:6" ht="32" customHeight="1" x14ac:dyDescent="0.2">
      <c r="A5" s="67" t="s">
        <v>93</v>
      </c>
      <c r="B5" s="68" t="s">
        <v>94</v>
      </c>
      <c r="C5" s="69"/>
      <c r="D5" s="69"/>
      <c r="E5" s="69"/>
      <c r="F5" s="69" t="s">
        <v>95</v>
      </c>
    </row>
    <row r="6" spans="1:6" ht="224" customHeight="1" x14ac:dyDescent="0.2">
      <c r="A6" s="67" t="s">
        <v>96</v>
      </c>
      <c r="B6" s="68" t="s">
        <v>97</v>
      </c>
      <c r="C6" s="69"/>
      <c r="D6" s="69" t="s">
        <v>98</v>
      </c>
      <c r="E6" s="69" t="s">
        <v>99</v>
      </c>
      <c r="F6" s="69" t="s">
        <v>100</v>
      </c>
    </row>
    <row r="7" spans="1:6" ht="176" customHeight="1" x14ac:dyDescent="0.2">
      <c r="A7" s="67" t="s">
        <v>101</v>
      </c>
      <c r="B7" s="68" t="s">
        <v>102</v>
      </c>
      <c r="C7" s="69"/>
      <c r="D7" s="69" t="s">
        <v>103</v>
      </c>
      <c r="E7" s="69" t="s">
        <v>104</v>
      </c>
      <c r="F7" s="69" t="s">
        <v>105</v>
      </c>
    </row>
    <row r="8" spans="1:6" ht="96" customHeight="1" x14ac:dyDescent="0.2">
      <c r="A8" s="67" t="s">
        <v>106</v>
      </c>
      <c r="B8" s="68" t="s">
        <v>107</v>
      </c>
      <c r="C8" s="69"/>
      <c r="D8" s="69" t="s">
        <v>108</v>
      </c>
      <c r="E8" s="69" t="s">
        <v>109</v>
      </c>
      <c r="F8" s="69" t="s">
        <v>110</v>
      </c>
    </row>
    <row r="9" spans="1:6" ht="128" customHeight="1" x14ac:dyDescent="0.2">
      <c r="A9" s="67" t="s">
        <v>111</v>
      </c>
      <c r="B9" s="68" t="s">
        <v>112</v>
      </c>
      <c r="C9" s="69"/>
      <c r="D9" s="69" t="s">
        <v>113</v>
      </c>
      <c r="E9" s="69" t="s">
        <v>99</v>
      </c>
      <c r="F9" s="69" t="s">
        <v>114</v>
      </c>
    </row>
    <row r="10" spans="1:6" ht="48" customHeight="1" x14ac:dyDescent="0.2">
      <c r="A10" s="67" t="s">
        <v>115</v>
      </c>
      <c r="B10" s="68" t="s">
        <v>116</v>
      </c>
      <c r="C10" s="113" t="s">
        <v>117</v>
      </c>
      <c r="D10" s="114"/>
      <c r="E10" s="114"/>
      <c r="F10" s="115"/>
    </row>
    <row r="11" spans="1:6" ht="144" customHeight="1" x14ac:dyDescent="0.2">
      <c r="A11" s="67" t="s">
        <v>118</v>
      </c>
      <c r="B11" s="68" t="s">
        <v>119</v>
      </c>
      <c r="C11" s="69"/>
      <c r="D11" s="69" t="s">
        <v>120</v>
      </c>
      <c r="E11" s="69"/>
      <c r="F11" s="69" t="s">
        <v>121</v>
      </c>
    </row>
    <row r="12" spans="1:6" ht="80" customHeight="1" x14ac:dyDescent="0.2">
      <c r="A12" s="67" t="s">
        <v>122</v>
      </c>
      <c r="B12" s="68" t="s">
        <v>123</v>
      </c>
      <c r="C12" s="69" t="s">
        <v>124</v>
      </c>
      <c r="D12" s="69" t="s">
        <v>125</v>
      </c>
      <c r="E12" s="69" t="s">
        <v>126</v>
      </c>
      <c r="F12" s="70" t="s">
        <v>100</v>
      </c>
    </row>
    <row r="13" spans="1:6" ht="96" customHeight="1" x14ac:dyDescent="0.2">
      <c r="A13" s="67" t="s">
        <v>127</v>
      </c>
      <c r="B13" s="68" t="s">
        <v>128</v>
      </c>
      <c r="C13" s="69"/>
      <c r="D13" s="69" t="s">
        <v>129</v>
      </c>
      <c r="E13" s="69" t="s">
        <v>130</v>
      </c>
      <c r="F13" s="70" t="s">
        <v>131</v>
      </c>
    </row>
    <row r="14" spans="1:6" ht="112" customHeight="1" x14ac:dyDescent="0.2">
      <c r="A14" s="67" t="s">
        <v>132</v>
      </c>
      <c r="B14" s="68" t="s">
        <v>133</v>
      </c>
      <c r="C14" s="69"/>
      <c r="D14" s="69" t="s">
        <v>134</v>
      </c>
      <c r="E14" s="69" t="s">
        <v>99</v>
      </c>
      <c r="F14" s="69" t="s">
        <v>114</v>
      </c>
    </row>
    <row r="15" spans="1:6" ht="48" customHeight="1" x14ac:dyDescent="0.2">
      <c r="A15" s="67" t="s">
        <v>135</v>
      </c>
      <c r="B15" s="68"/>
      <c r="C15" s="69" t="s">
        <v>136</v>
      </c>
      <c r="D15" s="69" t="s">
        <v>137</v>
      </c>
      <c r="E15" s="69" t="s">
        <v>138</v>
      </c>
      <c r="F15" s="69" t="s">
        <v>139</v>
      </c>
    </row>
    <row r="16" spans="1:6" ht="64" customHeight="1" x14ac:dyDescent="0.2">
      <c r="A16" s="67" t="s">
        <v>140</v>
      </c>
      <c r="B16" s="68" t="s">
        <v>141</v>
      </c>
      <c r="C16" s="69" t="s">
        <v>124</v>
      </c>
      <c r="D16" s="69" t="s">
        <v>125</v>
      </c>
      <c r="E16" s="69" t="s">
        <v>126</v>
      </c>
      <c r="F16" s="69" t="s">
        <v>142</v>
      </c>
    </row>
    <row r="17" spans="1:6" ht="64" customHeight="1" x14ac:dyDescent="0.2">
      <c r="A17" s="67" t="s">
        <v>143</v>
      </c>
      <c r="B17" s="68" t="s">
        <v>144</v>
      </c>
      <c r="C17" s="69"/>
      <c r="D17" s="71" t="s">
        <v>145</v>
      </c>
      <c r="E17" s="71" t="s">
        <v>146</v>
      </c>
      <c r="F17" s="71" t="s">
        <v>147</v>
      </c>
    </row>
    <row r="18" spans="1:6" ht="32" customHeight="1" x14ac:dyDescent="0.2">
      <c r="A18" s="67" t="s">
        <v>148</v>
      </c>
      <c r="B18" s="68" t="s">
        <v>149</v>
      </c>
      <c r="C18" s="72"/>
      <c r="D18" s="73"/>
      <c r="E18" s="73"/>
      <c r="F18" s="73"/>
    </row>
    <row r="19" spans="1:6" ht="80" customHeight="1" x14ac:dyDescent="0.2">
      <c r="A19" s="67" t="s">
        <v>150</v>
      </c>
      <c r="B19" s="68" t="s">
        <v>151</v>
      </c>
      <c r="C19" s="112" t="s">
        <v>152</v>
      </c>
      <c r="D19" s="109" t="s">
        <v>153</v>
      </c>
      <c r="E19" s="109" t="s">
        <v>154</v>
      </c>
      <c r="F19" s="109" t="s">
        <v>155</v>
      </c>
    </row>
    <row r="20" spans="1:6" ht="48" customHeight="1" x14ac:dyDescent="0.2">
      <c r="A20" s="67" t="s">
        <v>156</v>
      </c>
      <c r="B20" s="68" t="s">
        <v>157</v>
      </c>
      <c r="C20" s="110"/>
      <c r="D20" s="110"/>
      <c r="E20" s="110"/>
      <c r="F20" s="110"/>
    </row>
    <row r="21" spans="1:6" ht="32" customHeight="1" x14ac:dyDescent="0.2">
      <c r="A21" s="67" t="s">
        <v>158</v>
      </c>
      <c r="B21" s="68" t="s">
        <v>159</v>
      </c>
      <c r="C21" s="110"/>
      <c r="D21" s="110"/>
      <c r="E21" s="110"/>
      <c r="F21" s="110"/>
    </row>
    <row r="22" spans="1:6" ht="32" customHeight="1" x14ac:dyDescent="0.2">
      <c r="A22" s="67" t="s">
        <v>160</v>
      </c>
      <c r="B22" s="68" t="s">
        <v>161</v>
      </c>
      <c r="C22" s="110"/>
      <c r="D22" s="110"/>
      <c r="E22" s="110"/>
      <c r="F22" s="110"/>
    </row>
    <row r="23" spans="1:6" x14ac:dyDescent="0.2">
      <c r="A23" s="67" t="s">
        <v>162</v>
      </c>
      <c r="B23" s="68" t="s">
        <v>163</v>
      </c>
      <c r="C23" s="110"/>
      <c r="D23" s="110"/>
      <c r="E23" s="110"/>
      <c r="F23" s="110"/>
    </row>
    <row r="24" spans="1:6" ht="32" customHeight="1" x14ac:dyDescent="0.2">
      <c r="A24" s="67" t="s">
        <v>164</v>
      </c>
      <c r="B24" s="68" t="s">
        <v>165</v>
      </c>
      <c r="C24" s="110"/>
      <c r="D24" s="110"/>
      <c r="E24" s="110"/>
      <c r="F24" s="110"/>
    </row>
    <row r="25" spans="1:6" ht="64" customHeight="1" x14ac:dyDescent="0.2">
      <c r="A25" s="67" t="s">
        <v>166</v>
      </c>
      <c r="B25" s="68" t="s">
        <v>167</v>
      </c>
      <c r="C25" s="110"/>
      <c r="D25" s="110"/>
      <c r="E25" s="110"/>
      <c r="F25" s="110"/>
    </row>
    <row r="26" spans="1:6" ht="48" customHeight="1" x14ac:dyDescent="0.2">
      <c r="A26" s="67" t="s">
        <v>168</v>
      </c>
      <c r="B26" s="68" t="s">
        <v>169</v>
      </c>
      <c r="C26" s="110"/>
      <c r="D26" s="110"/>
      <c r="E26" s="110"/>
      <c r="F26" s="110"/>
    </row>
    <row r="27" spans="1:6" x14ac:dyDescent="0.2">
      <c r="A27" s="67" t="s">
        <v>170</v>
      </c>
      <c r="B27" s="68" t="s">
        <v>171</v>
      </c>
      <c r="C27" s="110"/>
      <c r="D27" s="110"/>
      <c r="E27" s="110"/>
      <c r="F27" s="110"/>
    </row>
    <row r="28" spans="1:6" ht="48" customHeight="1" x14ac:dyDescent="0.2">
      <c r="A28" s="67" t="s">
        <v>172</v>
      </c>
      <c r="B28" s="68" t="s">
        <v>173</v>
      </c>
      <c r="C28" s="111"/>
      <c r="D28" s="111"/>
      <c r="E28" s="111"/>
      <c r="F28" s="111"/>
    </row>
  </sheetData>
  <mergeCells count="5">
    <mergeCell ref="F19:F28"/>
    <mergeCell ref="E19:E28"/>
    <mergeCell ref="C19:C28"/>
    <mergeCell ref="C10:F10"/>
    <mergeCell ref="D19:D2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6"/>
  <sheetViews>
    <sheetView zoomScale="110" zoomScaleNormal="110" workbookViewId="0">
      <pane xSplit="1" topLeftCell="G1" activePane="topRight" state="frozen"/>
      <selection pane="topRight" sqref="A1:A34"/>
    </sheetView>
  </sheetViews>
  <sheetFormatPr baseColWidth="10" defaultColWidth="10.83203125" defaultRowHeight="16" outlineLevelCol="2" x14ac:dyDescent="0.2"/>
  <cols>
    <col min="1" max="1" width="10.83203125" style="1" customWidth="1"/>
    <col min="2" max="2" width="20.1640625" style="1" customWidth="1"/>
    <col min="3" max="3" width="15.33203125" style="1" customWidth="1"/>
    <col min="4" max="4" width="13.33203125" style="1" customWidth="1"/>
    <col min="5" max="5" width="19.5" style="1" customWidth="1"/>
    <col min="6" max="6" width="11.33203125" style="1" customWidth="1" outlineLevel="1"/>
    <col min="7" max="7" width="10" style="1" customWidth="1"/>
    <col min="8" max="8" width="10.83203125" style="1" customWidth="1"/>
    <col min="9" max="9" width="10.83203125" style="1" customWidth="1" outlineLevel="1"/>
    <col min="10" max="10" width="12" style="1" customWidth="1" outlineLevel="1"/>
    <col min="11" max="11" width="11.5" style="1" customWidth="1" outlineLevel="1"/>
    <col min="12" max="12" width="10.6640625" style="1" customWidth="1" outlineLevel="1"/>
    <col min="13" max="13" width="12.33203125" style="1" customWidth="1" outlineLevel="1"/>
    <col min="14" max="14" width="12" style="1" customWidth="1" outlineLevel="1"/>
    <col min="15" max="16" width="17.1640625" style="1" customWidth="1"/>
    <col min="17" max="17" width="17.1640625" style="1" hidden="1" customWidth="1" outlineLevel="2"/>
    <col min="18" max="18" width="18.1640625" style="1" customWidth="1" collapsed="1"/>
    <col min="19" max="21" width="20.6640625" style="1" customWidth="1"/>
    <col min="22" max="23" width="10.83203125" style="1" customWidth="1"/>
    <col min="24" max="16384" width="10.83203125" style="1"/>
  </cols>
  <sheetData>
    <row r="1" spans="1:21" ht="66" customHeight="1" x14ac:dyDescent="0.2">
      <c r="A1" s="140" t="s">
        <v>174</v>
      </c>
      <c r="B1" s="42" t="s">
        <v>0</v>
      </c>
      <c r="C1" s="42" t="s">
        <v>1</v>
      </c>
      <c r="D1" s="42" t="s">
        <v>175</v>
      </c>
      <c r="E1" s="139" t="s">
        <v>5</v>
      </c>
      <c r="F1" s="42" t="s">
        <v>6</v>
      </c>
      <c r="G1" s="41" t="s">
        <v>7</v>
      </c>
      <c r="H1" s="41" t="s">
        <v>48</v>
      </c>
      <c r="I1" s="39" t="s">
        <v>176</v>
      </c>
      <c r="J1" s="39" t="s">
        <v>9</v>
      </c>
      <c r="K1" s="39" t="s">
        <v>10</v>
      </c>
      <c r="L1" s="22" t="s">
        <v>11</v>
      </c>
      <c r="M1" s="23" t="s">
        <v>12</v>
      </c>
      <c r="N1" s="23" t="s">
        <v>13</v>
      </c>
      <c r="O1" s="39" t="s">
        <v>15</v>
      </c>
      <c r="P1" s="39" t="s">
        <v>14</v>
      </c>
      <c r="Q1" s="39" t="s">
        <v>55</v>
      </c>
      <c r="R1" s="39" t="s">
        <v>18</v>
      </c>
      <c r="S1" s="41" t="s">
        <v>3</v>
      </c>
      <c r="T1" s="40" t="s">
        <v>177</v>
      </c>
      <c r="U1" s="47" t="s">
        <v>25</v>
      </c>
    </row>
    <row r="2" spans="1:21" ht="68" customHeight="1" x14ac:dyDescent="0.2">
      <c r="A2" s="141"/>
      <c r="B2" s="15" t="s">
        <v>178</v>
      </c>
      <c r="C2" s="12" t="s">
        <v>179</v>
      </c>
      <c r="D2" s="11" t="s">
        <v>180</v>
      </c>
      <c r="E2" s="7" t="s">
        <v>181</v>
      </c>
      <c r="F2" s="7" t="s">
        <v>182</v>
      </c>
      <c r="G2" s="43">
        <v>300</v>
      </c>
      <c r="H2" s="44" t="s">
        <v>183</v>
      </c>
      <c r="I2" s="29">
        <v>5.5</v>
      </c>
      <c r="J2" s="30">
        <f t="shared" ref="J2:J34" si="0">G2*I2</f>
        <v>1650</v>
      </c>
      <c r="K2" s="7" t="s">
        <v>184</v>
      </c>
      <c r="L2" s="25">
        <f t="shared" ref="L2:L34" si="1">J2/$J$35</f>
        <v>2.7944077972445447E-3</v>
      </c>
      <c r="M2" s="25">
        <f t="shared" ref="M2:M34" si="2">IF(AND(E2&lt;&gt;"",F2&lt;&gt;"GENERIQUE"),L2,0)</f>
        <v>2.7944077972445447E-3</v>
      </c>
      <c r="N2" s="25">
        <f t="shared" ref="N2:N34" si="3">IF(K2="OUI",L2,0)</f>
        <v>0</v>
      </c>
      <c r="O2" s="8" t="s">
        <v>225</v>
      </c>
      <c r="P2" s="8" t="s">
        <v>26</v>
      </c>
      <c r="Q2" s="16" t="s">
        <v>185</v>
      </c>
      <c r="R2" s="8" t="s">
        <v>219</v>
      </c>
      <c r="S2" s="16" t="s">
        <v>186</v>
      </c>
      <c r="T2" s="16" t="s">
        <v>187</v>
      </c>
      <c r="U2" s="8"/>
    </row>
    <row r="3" spans="1:21" ht="58" customHeight="1" x14ac:dyDescent="0.2">
      <c r="A3" s="141"/>
      <c r="B3" s="15" t="s">
        <v>188</v>
      </c>
      <c r="C3" s="12" t="s">
        <v>189</v>
      </c>
      <c r="D3" s="11" t="s">
        <v>190</v>
      </c>
      <c r="E3" s="7" t="s">
        <v>191</v>
      </c>
      <c r="F3" s="7" t="s">
        <v>182</v>
      </c>
      <c r="G3" s="43">
        <v>500</v>
      </c>
      <c r="H3" s="44" t="s">
        <v>192</v>
      </c>
      <c r="I3" s="29">
        <v>720</v>
      </c>
      <c r="J3" s="30">
        <f t="shared" si="0"/>
        <v>360000</v>
      </c>
      <c r="K3" s="7" t="s">
        <v>27</v>
      </c>
      <c r="L3" s="25">
        <f t="shared" si="1"/>
        <v>0.60968897394426425</v>
      </c>
      <c r="M3" s="25">
        <f t="shared" si="2"/>
        <v>0.60968897394426425</v>
      </c>
      <c r="N3" s="25">
        <f t="shared" si="3"/>
        <v>0</v>
      </c>
      <c r="O3" s="8" t="s">
        <v>218</v>
      </c>
      <c r="P3" s="8" t="s">
        <v>223</v>
      </c>
      <c r="Q3" s="16" t="s">
        <v>193</v>
      </c>
      <c r="R3" s="8" t="s">
        <v>227</v>
      </c>
      <c r="S3" s="16" t="s">
        <v>186</v>
      </c>
      <c r="T3" s="16" t="s">
        <v>194</v>
      </c>
      <c r="U3" s="8"/>
    </row>
    <row r="4" spans="1:21" ht="58" customHeight="1" x14ac:dyDescent="0.2">
      <c r="A4" s="141"/>
      <c r="B4" s="15" t="s">
        <v>195</v>
      </c>
      <c r="C4" s="12" t="s">
        <v>196</v>
      </c>
      <c r="D4" s="11" t="s">
        <v>197</v>
      </c>
      <c r="E4" s="7" t="s">
        <v>198</v>
      </c>
      <c r="F4" s="7" t="s">
        <v>182</v>
      </c>
      <c r="G4" s="43">
        <v>300</v>
      </c>
      <c r="H4" s="44" t="s">
        <v>183</v>
      </c>
      <c r="I4" s="29">
        <v>5.05</v>
      </c>
      <c r="J4" s="30">
        <f t="shared" si="0"/>
        <v>1515</v>
      </c>
      <c r="K4" s="7" t="s">
        <v>184</v>
      </c>
      <c r="L4" s="25">
        <f t="shared" si="1"/>
        <v>2.5657744320154454E-3</v>
      </c>
      <c r="M4" s="25">
        <f t="shared" si="2"/>
        <v>2.5657744320154454E-3</v>
      </c>
      <c r="N4" s="25">
        <f t="shared" si="3"/>
        <v>0</v>
      </c>
      <c r="O4" s="8" t="s">
        <v>226</v>
      </c>
      <c r="P4" s="8" t="s">
        <v>26</v>
      </c>
      <c r="Q4" s="16" t="s">
        <v>185</v>
      </c>
      <c r="R4" s="8" t="s">
        <v>219</v>
      </c>
      <c r="S4" s="16" t="s">
        <v>186</v>
      </c>
      <c r="T4" s="16" t="s">
        <v>194</v>
      </c>
      <c r="U4" s="8"/>
    </row>
    <row r="5" spans="1:21" ht="42" customHeight="1" x14ac:dyDescent="0.2">
      <c r="A5" s="141"/>
      <c r="B5" s="14" t="s">
        <v>199</v>
      </c>
      <c r="C5" s="118" t="s">
        <v>200</v>
      </c>
      <c r="D5" s="119"/>
      <c r="E5" s="7" t="s">
        <v>201</v>
      </c>
      <c r="F5" s="7" t="s">
        <v>202</v>
      </c>
      <c r="G5" s="43">
        <v>200</v>
      </c>
      <c r="H5" s="44" t="s">
        <v>192</v>
      </c>
      <c r="I5" s="30">
        <v>650</v>
      </c>
      <c r="J5" s="30">
        <f t="shared" si="0"/>
        <v>130000</v>
      </c>
      <c r="K5" s="7" t="s">
        <v>184</v>
      </c>
      <c r="L5" s="25">
        <f t="shared" si="1"/>
        <v>0.22016546281320654</v>
      </c>
      <c r="M5" s="25">
        <f t="shared" si="2"/>
        <v>0.22016546281320654</v>
      </c>
      <c r="N5" s="25">
        <f t="shared" si="3"/>
        <v>0</v>
      </c>
      <c r="O5" s="8" t="s">
        <v>218</v>
      </c>
      <c r="P5" s="8" t="s">
        <v>224</v>
      </c>
      <c r="Q5" s="16" t="s">
        <v>193</v>
      </c>
      <c r="R5" s="8" t="s">
        <v>228</v>
      </c>
      <c r="S5" s="16" t="s">
        <v>186</v>
      </c>
      <c r="T5" s="16" t="s">
        <v>187</v>
      </c>
      <c r="U5" s="8"/>
    </row>
    <row r="6" spans="1:21" ht="83" customHeight="1" x14ac:dyDescent="0.2">
      <c r="A6" s="141"/>
      <c r="B6" s="14" t="s">
        <v>203</v>
      </c>
      <c r="C6" s="118" t="s">
        <v>200</v>
      </c>
      <c r="D6" s="119"/>
      <c r="E6" s="7" t="s">
        <v>201</v>
      </c>
      <c r="F6" s="7" t="s">
        <v>202</v>
      </c>
      <c r="G6" s="43">
        <v>170</v>
      </c>
      <c r="H6" s="44" t="s">
        <v>192</v>
      </c>
      <c r="I6" s="29">
        <v>540</v>
      </c>
      <c r="J6" s="30">
        <f t="shared" si="0"/>
        <v>91800</v>
      </c>
      <c r="K6" s="7" t="s">
        <v>184</v>
      </c>
      <c r="L6" s="25">
        <f t="shared" si="1"/>
        <v>0.1554706883557874</v>
      </c>
      <c r="M6" s="25">
        <f t="shared" si="2"/>
        <v>0.1554706883557874</v>
      </c>
      <c r="N6" s="25">
        <f t="shared" si="3"/>
        <v>0</v>
      </c>
      <c r="O6" s="8" t="s">
        <v>218</v>
      </c>
      <c r="P6" s="8" t="s">
        <v>26</v>
      </c>
      <c r="Q6" s="16" t="s">
        <v>185</v>
      </c>
      <c r="R6" s="8" t="s">
        <v>219</v>
      </c>
      <c r="S6" s="16" t="s">
        <v>186</v>
      </c>
      <c r="T6" s="16" t="s">
        <v>187</v>
      </c>
      <c r="U6" s="8"/>
    </row>
    <row r="7" spans="1:21" ht="58" customHeight="1" x14ac:dyDescent="0.2">
      <c r="A7" s="141"/>
      <c r="B7" s="14" t="s">
        <v>204</v>
      </c>
      <c r="C7" s="118" t="s">
        <v>200</v>
      </c>
      <c r="D7" s="119"/>
      <c r="E7" s="7" t="s">
        <v>201</v>
      </c>
      <c r="F7" s="7" t="s">
        <v>202</v>
      </c>
      <c r="G7" s="43">
        <v>10</v>
      </c>
      <c r="H7" s="44" t="s">
        <v>192</v>
      </c>
      <c r="I7" s="30">
        <v>550</v>
      </c>
      <c r="J7" s="30">
        <f t="shared" si="0"/>
        <v>5500</v>
      </c>
      <c r="K7" s="7" t="s">
        <v>184</v>
      </c>
      <c r="L7" s="25">
        <f t="shared" si="1"/>
        <v>9.3146926574818149E-3</v>
      </c>
      <c r="M7" s="25">
        <f t="shared" si="2"/>
        <v>9.3146926574818149E-3</v>
      </c>
      <c r="N7" s="25">
        <f t="shared" si="3"/>
        <v>0</v>
      </c>
      <c r="O7" s="8" t="s">
        <v>218</v>
      </c>
      <c r="P7" s="8" t="s">
        <v>26</v>
      </c>
      <c r="Q7" s="16" t="s">
        <v>193</v>
      </c>
      <c r="R7" s="8" t="s">
        <v>219</v>
      </c>
      <c r="S7" s="16" t="s">
        <v>186</v>
      </c>
      <c r="T7" s="16" t="s">
        <v>187</v>
      </c>
      <c r="U7" s="8"/>
    </row>
    <row r="8" spans="1:21" ht="17" customHeight="1" x14ac:dyDescent="0.2">
      <c r="A8" s="141"/>
      <c r="B8" s="10"/>
      <c r="C8" s="10"/>
      <c r="D8" s="10"/>
      <c r="E8" s="7"/>
      <c r="F8" s="7"/>
      <c r="G8" s="5"/>
      <c r="H8" s="44"/>
      <c r="I8" s="21"/>
      <c r="J8" s="24">
        <f t="shared" si="0"/>
        <v>0</v>
      </c>
      <c r="K8" s="7"/>
      <c r="L8" s="25">
        <f t="shared" si="1"/>
        <v>0</v>
      </c>
      <c r="M8" s="25">
        <f t="shared" si="2"/>
        <v>0</v>
      </c>
      <c r="N8" s="25">
        <f t="shared" si="3"/>
        <v>0</v>
      </c>
      <c r="O8" s="8" t="s">
        <v>218</v>
      </c>
      <c r="P8" s="8" t="s">
        <v>26</v>
      </c>
      <c r="Q8" s="16" t="s">
        <v>193</v>
      </c>
      <c r="R8" s="8" t="s">
        <v>219</v>
      </c>
      <c r="S8" s="8"/>
      <c r="T8" s="8"/>
      <c r="U8" s="8"/>
    </row>
    <row r="9" spans="1:21" ht="17" customHeight="1" x14ac:dyDescent="0.2">
      <c r="A9" s="141"/>
      <c r="B9" s="10"/>
      <c r="C9" s="10"/>
      <c r="D9" s="10"/>
      <c r="E9" s="7"/>
      <c r="F9" s="7"/>
      <c r="G9" s="5"/>
      <c r="H9" s="44"/>
      <c r="I9" s="19"/>
      <c r="J9" s="24">
        <f t="shared" si="0"/>
        <v>0</v>
      </c>
      <c r="K9" s="7"/>
      <c r="L9" s="25">
        <f t="shared" si="1"/>
        <v>0</v>
      </c>
      <c r="M9" s="25">
        <f t="shared" si="2"/>
        <v>0</v>
      </c>
      <c r="N9" s="25">
        <f t="shared" si="3"/>
        <v>0</v>
      </c>
      <c r="O9" s="8" t="s">
        <v>218</v>
      </c>
      <c r="P9" s="8" t="s">
        <v>26</v>
      </c>
      <c r="Q9" s="16" t="s">
        <v>193</v>
      </c>
      <c r="R9" s="8" t="s">
        <v>219</v>
      </c>
      <c r="S9" s="8"/>
      <c r="T9" s="8"/>
      <c r="U9" s="8"/>
    </row>
    <row r="10" spans="1:21" ht="17" customHeight="1" x14ac:dyDescent="0.2">
      <c r="A10" s="141"/>
      <c r="B10" s="10"/>
      <c r="C10" s="10"/>
      <c r="D10" s="10"/>
      <c r="E10" s="7"/>
      <c r="F10" s="7"/>
      <c r="G10" s="5"/>
      <c r="H10" s="44"/>
      <c r="I10" s="21"/>
      <c r="J10" s="24">
        <f t="shared" si="0"/>
        <v>0</v>
      </c>
      <c r="K10" s="7"/>
      <c r="L10" s="25">
        <f t="shared" si="1"/>
        <v>0</v>
      </c>
      <c r="M10" s="25">
        <f t="shared" si="2"/>
        <v>0</v>
      </c>
      <c r="N10" s="25">
        <f t="shared" si="3"/>
        <v>0</v>
      </c>
      <c r="O10" s="8" t="s">
        <v>218</v>
      </c>
      <c r="P10" s="8" t="s">
        <v>26</v>
      </c>
      <c r="Q10" s="16" t="s">
        <v>193</v>
      </c>
      <c r="R10" s="8" t="s">
        <v>219</v>
      </c>
      <c r="S10" s="8"/>
      <c r="T10" s="8"/>
      <c r="U10" s="8"/>
    </row>
    <row r="11" spans="1:21" ht="17" customHeight="1" x14ac:dyDescent="0.2">
      <c r="A11" s="141"/>
      <c r="B11" s="5"/>
      <c r="C11" s="6"/>
      <c r="D11" s="5"/>
      <c r="E11" s="7"/>
      <c r="F11" s="7"/>
      <c r="G11" s="5"/>
      <c r="H11" s="44"/>
      <c r="I11" s="21"/>
      <c r="J11" s="24">
        <f t="shared" si="0"/>
        <v>0</v>
      </c>
      <c r="K11" s="7"/>
      <c r="L11" s="25">
        <f t="shared" si="1"/>
        <v>0</v>
      </c>
      <c r="M11" s="25">
        <f t="shared" si="2"/>
        <v>0</v>
      </c>
      <c r="N11" s="25">
        <f t="shared" si="3"/>
        <v>0</v>
      </c>
      <c r="O11" s="8" t="s">
        <v>218</v>
      </c>
      <c r="P11" s="8" t="s">
        <v>26</v>
      </c>
      <c r="Q11" s="16" t="s">
        <v>193</v>
      </c>
      <c r="R11" s="8" t="s">
        <v>219</v>
      </c>
      <c r="S11" s="8"/>
      <c r="T11" s="8"/>
      <c r="U11" s="8"/>
    </row>
    <row r="12" spans="1:21" ht="17" customHeight="1" x14ac:dyDescent="0.2">
      <c r="A12" s="141"/>
      <c r="B12" s="5"/>
      <c r="C12" s="6"/>
      <c r="D12" s="5"/>
      <c r="E12" s="7"/>
      <c r="F12" s="7"/>
      <c r="G12" s="5"/>
      <c r="H12" s="44"/>
      <c r="I12" s="21"/>
      <c r="J12" s="24">
        <f t="shared" si="0"/>
        <v>0</v>
      </c>
      <c r="K12" s="7"/>
      <c r="L12" s="25">
        <f t="shared" si="1"/>
        <v>0</v>
      </c>
      <c r="M12" s="25">
        <f t="shared" si="2"/>
        <v>0</v>
      </c>
      <c r="N12" s="25">
        <f t="shared" si="3"/>
        <v>0</v>
      </c>
      <c r="O12" s="8" t="s">
        <v>218</v>
      </c>
      <c r="P12" s="8" t="s">
        <v>26</v>
      </c>
      <c r="Q12" s="16" t="s">
        <v>193</v>
      </c>
      <c r="R12" s="8" t="s">
        <v>219</v>
      </c>
      <c r="S12" s="8"/>
      <c r="T12" s="8"/>
      <c r="U12" s="8"/>
    </row>
    <row r="13" spans="1:21" ht="17" customHeight="1" x14ac:dyDescent="0.2">
      <c r="A13" s="141"/>
      <c r="B13" s="5"/>
      <c r="C13" s="6"/>
      <c r="D13" s="5"/>
      <c r="E13" s="7"/>
      <c r="F13" s="7"/>
      <c r="G13" s="5"/>
      <c r="H13" s="44"/>
      <c r="I13" s="21"/>
      <c r="J13" s="24">
        <f t="shared" si="0"/>
        <v>0</v>
      </c>
      <c r="K13" s="7"/>
      <c r="L13" s="25">
        <f t="shared" si="1"/>
        <v>0</v>
      </c>
      <c r="M13" s="25">
        <f t="shared" si="2"/>
        <v>0</v>
      </c>
      <c r="N13" s="25">
        <f t="shared" si="3"/>
        <v>0</v>
      </c>
      <c r="O13" s="8" t="s">
        <v>218</v>
      </c>
      <c r="P13" s="8" t="s">
        <v>26</v>
      </c>
      <c r="Q13" s="16" t="s">
        <v>193</v>
      </c>
      <c r="R13" s="8" t="s">
        <v>219</v>
      </c>
      <c r="S13" s="8"/>
      <c r="T13" s="8"/>
      <c r="U13" s="8"/>
    </row>
    <row r="14" spans="1:21" ht="17" customHeight="1" x14ac:dyDescent="0.2">
      <c r="A14" s="141"/>
      <c r="B14" s="6"/>
      <c r="C14" s="6"/>
      <c r="D14" s="5"/>
      <c r="E14" s="7"/>
      <c r="F14" s="7"/>
      <c r="G14" s="44"/>
      <c r="H14" s="44"/>
      <c r="I14" s="21"/>
      <c r="J14" s="24">
        <f t="shared" si="0"/>
        <v>0</v>
      </c>
      <c r="K14" s="7"/>
      <c r="L14" s="25">
        <f t="shared" si="1"/>
        <v>0</v>
      </c>
      <c r="M14" s="25">
        <f t="shared" si="2"/>
        <v>0</v>
      </c>
      <c r="N14" s="25">
        <f t="shared" si="3"/>
        <v>0</v>
      </c>
      <c r="O14" s="8" t="s">
        <v>218</v>
      </c>
      <c r="P14" s="8" t="s">
        <v>26</v>
      </c>
      <c r="Q14" s="16" t="s">
        <v>193</v>
      </c>
      <c r="R14" s="8" t="s">
        <v>219</v>
      </c>
      <c r="S14" s="8"/>
      <c r="T14" s="8"/>
      <c r="U14" s="8"/>
    </row>
    <row r="15" spans="1:21" ht="17" customHeight="1" x14ac:dyDescent="0.2">
      <c r="A15" s="141"/>
      <c r="B15" s="6"/>
      <c r="C15" s="6"/>
      <c r="D15" s="6"/>
      <c r="E15" s="7"/>
      <c r="F15" s="7"/>
      <c r="G15" s="44"/>
      <c r="H15" s="44"/>
      <c r="I15" s="21"/>
      <c r="J15" s="24">
        <f t="shared" si="0"/>
        <v>0</v>
      </c>
      <c r="K15" s="7"/>
      <c r="L15" s="25">
        <f t="shared" si="1"/>
        <v>0</v>
      </c>
      <c r="M15" s="25">
        <f t="shared" si="2"/>
        <v>0</v>
      </c>
      <c r="N15" s="25">
        <f t="shared" si="3"/>
        <v>0</v>
      </c>
      <c r="O15" s="8" t="s">
        <v>218</v>
      </c>
      <c r="P15" s="8" t="s">
        <v>26</v>
      </c>
      <c r="Q15" s="16" t="s">
        <v>193</v>
      </c>
      <c r="R15" s="8" t="s">
        <v>219</v>
      </c>
      <c r="S15" s="8"/>
      <c r="T15" s="8"/>
      <c r="U15" s="8"/>
    </row>
    <row r="16" spans="1:21" ht="17" customHeight="1" x14ac:dyDescent="0.2">
      <c r="A16" s="141"/>
      <c r="B16" s="6"/>
      <c r="C16" s="6"/>
      <c r="D16" s="6"/>
      <c r="E16" s="7"/>
      <c r="F16" s="7"/>
      <c r="G16" s="44"/>
      <c r="H16" s="44"/>
      <c r="I16" s="21"/>
      <c r="J16" s="24">
        <f t="shared" si="0"/>
        <v>0</v>
      </c>
      <c r="K16" s="7"/>
      <c r="L16" s="25">
        <f t="shared" si="1"/>
        <v>0</v>
      </c>
      <c r="M16" s="25">
        <f t="shared" si="2"/>
        <v>0</v>
      </c>
      <c r="N16" s="25">
        <f t="shared" si="3"/>
        <v>0</v>
      </c>
      <c r="O16" s="8" t="s">
        <v>218</v>
      </c>
      <c r="P16" s="8" t="s">
        <v>26</v>
      </c>
      <c r="Q16" s="16" t="s">
        <v>193</v>
      </c>
      <c r="R16" s="8" t="s">
        <v>219</v>
      </c>
      <c r="S16" s="8"/>
      <c r="T16" s="8"/>
      <c r="U16" s="8"/>
    </row>
    <row r="17" spans="1:21" ht="17" customHeight="1" x14ac:dyDescent="0.2">
      <c r="A17" s="141"/>
      <c r="B17" s="6"/>
      <c r="C17" s="6"/>
      <c r="D17" s="6"/>
      <c r="E17" s="7"/>
      <c r="F17" s="7"/>
      <c r="G17" s="44"/>
      <c r="H17" s="44"/>
      <c r="I17" s="21"/>
      <c r="J17" s="24">
        <f t="shared" si="0"/>
        <v>0</v>
      </c>
      <c r="K17" s="7"/>
      <c r="L17" s="25">
        <f t="shared" si="1"/>
        <v>0</v>
      </c>
      <c r="M17" s="25">
        <f t="shared" si="2"/>
        <v>0</v>
      </c>
      <c r="N17" s="25">
        <f t="shared" si="3"/>
        <v>0</v>
      </c>
      <c r="O17" s="8" t="s">
        <v>218</v>
      </c>
      <c r="P17" s="8" t="s">
        <v>26</v>
      </c>
      <c r="Q17" s="16" t="s">
        <v>193</v>
      </c>
      <c r="R17" s="8" t="s">
        <v>219</v>
      </c>
      <c r="S17" s="8"/>
      <c r="T17" s="8"/>
      <c r="U17" s="8"/>
    </row>
    <row r="18" spans="1:21" ht="17" customHeight="1" x14ac:dyDescent="0.2">
      <c r="A18" s="141"/>
      <c r="B18" s="6"/>
      <c r="C18" s="6"/>
      <c r="D18" s="6"/>
      <c r="E18" s="7"/>
      <c r="F18" s="7"/>
      <c r="G18" s="44"/>
      <c r="H18" s="44"/>
      <c r="I18" s="21"/>
      <c r="J18" s="24">
        <f t="shared" si="0"/>
        <v>0</v>
      </c>
      <c r="K18" s="7"/>
      <c r="L18" s="25">
        <f t="shared" si="1"/>
        <v>0</v>
      </c>
      <c r="M18" s="25">
        <f t="shared" si="2"/>
        <v>0</v>
      </c>
      <c r="N18" s="25">
        <f t="shared" si="3"/>
        <v>0</v>
      </c>
      <c r="O18" s="8" t="s">
        <v>218</v>
      </c>
      <c r="P18" s="8" t="s">
        <v>26</v>
      </c>
      <c r="Q18" s="16" t="s">
        <v>193</v>
      </c>
      <c r="R18" s="8" t="s">
        <v>219</v>
      </c>
      <c r="S18" s="8"/>
      <c r="T18" s="8"/>
      <c r="U18" s="8"/>
    </row>
    <row r="19" spans="1:21" ht="17" customHeight="1" x14ac:dyDescent="0.2">
      <c r="A19" s="141"/>
      <c r="B19" s="9"/>
      <c r="C19" s="6"/>
      <c r="D19" s="6"/>
      <c r="E19" s="7"/>
      <c r="F19" s="7"/>
      <c r="G19" s="44"/>
      <c r="H19" s="44"/>
      <c r="I19" s="21"/>
      <c r="J19" s="24">
        <f t="shared" si="0"/>
        <v>0</v>
      </c>
      <c r="K19" s="7"/>
      <c r="L19" s="25">
        <f t="shared" si="1"/>
        <v>0</v>
      </c>
      <c r="M19" s="25">
        <f t="shared" si="2"/>
        <v>0</v>
      </c>
      <c r="N19" s="25">
        <f t="shared" si="3"/>
        <v>0</v>
      </c>
      <c r="O19" s="8" t="s">
        <v>218</v>
      </c>
      <c r="P19" s="8" t="s">
        <v>26</v>
      </c>
      <c r="Q19" s="16" t="s">
        <v>193</v>
      </c>
      <c r="R19" s="8" t="s">
        <v>219</v>
      </c>
      <c r="S19" s="8"/>
      <c r="T19" s="8"/>
      <c r="U19" s="8"/>
    </row>
    <row r="20" spans="1:21" ht="17" customHeight="1" x14ac:dyDescent="0.2">
      <c r="A20" s="141"/>
      <c r="B20" s="9"/>
      <c r="C20" s="6"/>
      <c r="D20" s="6"/>
      <c r="E20" s="7"/>
      <c r="F20" s="7"/>
      <c r="G20" s="44"/>
      <c r="H20" s="44"/>
      <c r="I20" s="21"/>
      <c r="J20" s="24">
        <f t="shared" si="0"/>
        <v>0</v>
      </c>
      <c r="K20" s="7"/>
      <c r="L20" s="25">
        <f t="shared" si="1"/>
        <v>0</v>
      </c>
      <c r="M20" s="25">
        <f t="shared" si="2"/>
        <v>0</v>
      </c>
      <c r="N20" s="25">
        <f t="shared" si="3"/>
        <v>0</v>
      </c>
      <c r="O20" s="8" t="s">
        <v>218</v>
      </c>
      <c r="P20" s="8" t="s">
        <v>26</v>
      </c>
      <c r="Q20" s="16" t="s">
        <v>193</v>
      </c>
      <c r="R20" s="8" t="s">
        <v>219</v>
      </c>
      <c r="S20" s="8"/>
      <c r="T20" s="8"/>
      <c r="U20" s="8"/>
    </row>
    <row r="21" spans="1:21" ht="17" customHeight="1" x14ac:dyDescent="0.2">
      <c r="A21" s="141"/>
      <c r="B21" s="9"/>
      <c r="C21" s="6"/>
      <c r="D21" s="6"/>
      <c r="E21" s="7"/>
      <c r="F21" s="7"/>
      <c r="G21" s="44"/>
      <c r="H21" s="44"/>
      <c r="I21" s="21"/>
      <c r="J21" s="24">
        <f t="shared" si="0"/>
        <v>0</v>
      </c>
      <c r="K21" s="7"/>
      <c r="L21" s="25">
        <f t="shared" si="1"/>
        <v>0</v>
      </c>
      <c r="M21" s="25">
        <f t="shared" si="2"/>
        <v>0</v>
      </c>
      <c r="N21" s="25">
        <f t="shared" si="3"/>
        <v>0</v>
      </c>
      <c r="O21" s="8" t="s">
        <v>218</v>
      </c>
      <c r="P21" s="8" t="s">
        <v>26</v>
      </c>
      <c r="Q21" s="16" t="s">
        <v>193</v>
      </c>
      <c r="R21" s="8" t="s">
        <v>219</v>
      </c>
      <c r="S21" s="8"/>
      <c r="T21" s="8"/>
      <c r="U21" s="8"/>
    </row>
    <row r="22" spans="1:21" ht="17" customHeight="1" x14ac:dyDescent="0.2">
      <c r="A22" s="141"/>
      <c r="B22" s="6"/>
      <c r="C22" s="6"/>
      <c r="D22" s="6"/>
      <c r="E22" s="7"/>
      <c r="F22" s="7"/>
      <c r="G22" s="18"/>
      <c r="H22" s="18"/>
      <c r="I22" s="21"/>
      <c r="J22" s="24">
        <f t="shared" si="0"/>
        <v>0</v>
      </c>
      <c r="K22" s="7"/>
      <c r="L22" s="25">
        <f t="shared" si="1"/>
        <v>0</v>
      </c>
      <c r="M22" s="25">
        <f t="shared" si="2"/>
        <v>0</v>
      </c>
      <c r="N22" s="25">
        <f t="shared" si="3"/>
        <v>0</v>
      </c>
      <c r="O22" s="8" t="s">
        <v>218</v>
      </c>
      <c r="P22" s="8" t="s">
        <v>26</v>
      </c>
      <c r="Q22" s="16" t="s">
        <v>193</v>
      </c>
      <c r="R22" s="8" t="s">
        <v>219</v>
      </c>
      <c r="S22" s="8"/>
      <c r="T22" s="8"/>
      <c r="U22" s="8"/>
    </row>
    <row r="23" spans="1:21" ht="17" customHeight="1" x14ac:dyDescent="0.2">
      <c r="A23" s="141"/>
      <c r="B23" s="9"/>
      <c r="C23" s="6"/>
      <c r="D23" s="6"/>
      <c r="E23" s="7"/>
      <c r="F23" s="7"/>
      <c r="G23" s="18"/>
      <c r="H23" s="18"/>
      <c r="I23" s="21"/>
      <c r="J23" s="24">
        <f t="shared" si="0"/>
        <v>0</v>
      </c>
      <c r="K23" s="7"/>
      <c r="L23" s="25">
        <f t="shared" si="1"/>
        <v>0</v>
      </c>
      <c r="M23" s="25">
        <f t="shared" si="2"/>
        <v>0</v>
      </c>
      <c r="N23" s="25">
        <f t="shared" si="3"/>
        <v>0</v>
      </c>
      <c r="O23" s="8" t="s">
        <v>218</v>
      </c>
      <c r="P23" s="8" t="s">
        <v>26</v>
      </c>
      <c r="Q23" s="16" t="s">
        <v>193</v>
      </c>
      <c r="R23" s="8" t="s">
        <v>219</v>
      </c>
      <c r="S23" s="8"/>
      <c r="T23" s="8"/>
      <c r="U23" s="8"/>
    </row>
    <row r="24" spans="1:21" ht="17" customHeight="1" x14ac:dyDescent="0.2">
      <c r="A24" s="141"/>
      <c r="B24" s="9"/>
      <c r="C24" s="6"/>
      <c r="D24" s="6"/>
      <c r="E24" s="7"/>
      <c r="F24" s="7"/>
      <c r="G24" s="18"/>
      <c r="H24" s="18"/>
      <c r="I24" s="21"/>
      <c r="J24" s="24">
        <f t="shared" si="0"/>
        <v>0</v>
      </c>
      <c r="K24" s="7"/>
      <c r="L24" s="25">
        <f t="shared" si="1"/>
        <v>0</v>
      </c>
      <c r="M24" s="25">
        <f t="shared" si="2"/>
        <v>0</v>
      </c>
      <c r="N24" s="25">
        <f t="shared" si="3"/>
        <v>0</v>
      </c>
      <c r="O24" s="8" t="s">
        <v>218</v>
      </c>
      <c r="P24" s="8" t="s">
        <v>26</v>
      </c>
      <c r="Q24" s="16" t="s">
        <v>193</v>
      </c>
      <c r="R24" s="8" t="s">
        <v>219</v>
      </c>
      <c r="S24" s="8"/>
      <c r="T24" s="8"/>
      <c r="U24" s="8"/>
    </row>
    <row r="25" spans="1:21" ht="17" customHeight="1" x14ac:dyDescent="0.2">
      <c r="A25" s="141"/>
      <c r="B25" s="9"/>
      <c r="C25" s="6"/>
      <c r="D25" s="6"/>
      <c r="E25" s="7"/>
      <c r="F25" s="7"/>
      <c r="G25" s="18"/>
      <c r="H25" s="18"/>
      <c r="I25" s="21"/>
      <c r="J25" s="24">
        <f t="shared" si="0"/>
        <v>0</v>
      </c>
      <c r="K25" s="7"/>
      <c r="L25" s="25">
        <f t="shared" si="1"/>
        <v>0</v>
      </c>
      <c r="M25" s="25">
        <f t="shared" si="2"/>
        <v>0</v>
      </c>
      <c r="N25" s="25">
        <f t="shared" si="3"/>
        <v>0</v>
      </c>
      <c r="O25" s="8" t="s">
        <v>218</v>
      </c>
      <c r="P25" s="8" t="s">
        <v>26</v>
      </c>
      <c r="Q25" s="16" t="s">
        <v>193</v>
      </c>
      <c r="R25" s="8" t="s">
        <v>219</v>
      </c>
      <c r="S25" s="8"/>
      <c r="T25" s="8"/>
      <c r="U25" s="8"/>
    </row>
    <row r="26" spans="1:21" ht="17" customHeight="1" x14ac:dyDescent="0.2">
      <c r="A26" s="141"/>
      <c r="B26" s="9"/>
      <c r="C26" s="6"/>
      <c r="D26" s="6"/>
      <c r="E26" s="7"/>
      <c r="F26" s="7"/>
      <c r="G26" s="18"/>
      <c r="H26" s="18"/>
      <c r="I26" s="21"/>
      <c r="J26" s="24">
        <f t="shared" si="0"/>
        <v>0</v>
      </c>
      <c r="K26" s="7"/>
      <c r="L26" s="25">
        <f t="shared" si="1"/>
        <v>0</v>
      </c>
      <c r="M26" s="25">
        <f t="shared" si="2"/>
        <v>0</v>
      </c>
      <c r="N26" s="25">
        <f t="shared" si="3"/>
        <v>0</v>
      </c>
      <c r="O26" s="8" t="s">
        <v>218</v>
      </c>
      <c r="P26" s="8" t="s">
        <v>26</v>
      </c>
      <c r="Q26" s="16" t="s">
        <v>193</v>
      </c>
      <c r="R26" s="8" t="s">
        <v>219</v>
      </c>
      <c r="S26" s="8"/>
      <c r="T26" s="8"/>
      <c r="U26" s="8"/>
    </row>
    <row r="27" spans="1:21" ht="17" customHeight="1" x14ac:dyDescent="0.2">
      <c r="A27" s="141"/>
      <c r="B27" s="9"/>
      <c r="C27" s="6"/>
      <c r="D27" s="6"/>
      <c r="E27" s="7"/>
      <c r="F27" s="7"/>
      <c r="G27" s="18"/>
      <c r="H27" s="18"/>
      <c r="I27" s="21"/>
      <c r="J27" s="24">
        <f t="shared" si="0"/>
        <v>0</v>
      </c>
      <c r="K27" s="7"/>
      <c r="L27" s="25">
        <f t="shared" si="1"/>
        <v>0</v>
      </c>
      <c r="M27" s="25">
        <f t="shared" si="2"/>
        <v>0</v>
      </c>
      <c r="N27" s="25">
        <f t="shared" si="3"/>
        <v>0</v>
      </c>
      <c r="O27" s="8" t="s">
        <v>218</v>
      </c>
      <c r="P27" s="8" t="s">
        <v>26</v>
      </c>
      <c r="Q27" s="16" t="s">
        <v>193</v>
      </c>
      <c r="R27" s="8" t="s">
        <v>219</v>
      </c>
      <c r="S27" s="8"/>
      <c r="T27" s="8"/>
      <c r="U27" s="8"/>
    </row>
    <row r="28" spans="1:21" ht="17" customHeight="1" x14ac:dyDescent="0.2">
      <c r="A28" s="141"/>
      <c r="B28" s="9"/>
      <c r="C28" s="6"/>
      <c r="D28" s="6"/>
      <c r="E28" s="7"/>
      <c r="F28" s="7"/>
      <c r="G28" s="18"/>
      <c r="H28" s="18"/>
      <c r="I28" s="21"/>
      <c r="J28" s="24">
        <f t="shared" si="0"/>
        <v>0</v>
      </c>
      <c r="K28" s="7"/>
      <c r="L28" s="25">
        <f t="shared" si="1"/>
        <v>0</v>
      </c>
      <c r="M28" s="25">
        <f t="shared" si="2"/>
        <v>0</v>
      </c>
      <c r="N28" s="25">
        <f t="shared" si="3"/>
        <v>0</v>
      </c>
      <c r="O28" s="8" t="s">
        <v>218</v>
      </c>
      <c r="P28" s="8" t="s">
        <v>26</v>
      </c>
      <c r="Q28" s="16" t="s">
        <v>193</v>
      </c>
      <c r="R28" s="8" t="s">
        <v>219</v>
      </c>
      <c r="S28" s="8"/>
      <c r="T28" s="8"/>
      <c r="U28" s="8"/>
    </row>
    <row r="29" spans="1:21" ht="17" customHeight="1" x14ac:dyDescent="0.2">
      <c r="A29" s="141"/>
      <c r="B29" s="9"/>
      <c r="C29" s="6"/>
      <c r="D29" s="6"/>
      <c r="E29" s="7"/>
      <c r="F29" s="7"/>
      <c r="G29" s="18"/>
      <c r="H29" s="18"/>
      <c r="I29" s="21"/>
      <c r="J29" s="24">
        <f t="shared" si="0"/>
        <v>0</v>
      </c>
      <c r="K29" s="7"/>
      <c r="L29" s="25">
        <f t="shared" si="1"/>
        <v>0</v>
      </c>
      <c r="M29" s="25">
        <f t="shared" si="2"/>
        <v>0</v>
      </c>
      <c r="N29" s="25">
        <f t="shared" si="3"/>
        <v>0</v>
      </c>
      <c r="O29" s="8" t="s">
        <v>218</v>
      </c>
      <c r="P29" s="8" t="s">
        <v>26</v>
      </c>
      <c r="Q29" s="16" t="s">
        <v>193</v>
      </c>
      <c r="R29" s="8" t="s">
        <v>219</v>
      </c>
      <c r="S29" s="8"/>
      <c r="T29" s="8"/>
      <c r="U29" s="8"/>
    </row>
    <row r="30" spans="1:21" ht="17" customHeight="1" x14ac:dyDescent="0.2">
      <c r="A30" s="141"/>
      <c r="B30" s="9"/>
      <c r="C30" s="6"/>
      <c r="D30" s="6"/>
      <c r="E30" s="7"/>
      <c r="F30" s="7"/>
      <c r="G30" s="18"/>
      <c r="H30" s="18"/>
      <c r="I30" s="21"/>
      <c r="J30" s="24">
        <f t="shared" si="0"/>
        <v>0</v>
      </c>
      <c r="K30" s="7"/>
      <c r="L30" s="25">
        <f t="shared" si="1"/>
        <v>0</v>
      </c>
      <c r="M30" s="25">
        <f t="shared" si="2"/>
        <v>0</v>
      </c>
      <c r="N30" s="25">
        <f t="shared" si="3"/>
        <v>0</v>
      </c>
      <c r="O30" s="8" t="s">
        <v>218</v>
      </c>
      <c r="P30" s="8" t="s">
        <v>26</v>
      </c>
      <c r="Q30" s="16" t="s">
        <v>193</v>
      </c>
      <c r="R30" s="8" t="s">
        <v>219</v>
      </c>
      <c r="S30" s="8"/>
      <c r="T30" s="8"/>
      <c r="U30" s="8"/>
    </row>
    <row r="31" spans="1:21" ht="17" customHeight="1" x14ac:dyDescent="0.2">
      <c r="A31" s="141"/>
      <c r="B31" s="9"/>
      <c r="C31" s="6"/>
      <c r="D31" s="6"/>
      <c r="E31" s="7"/>
      <c r="F31" s="7"/>
      <c r="G31" s="18"/>
      <c r="H31" s="18"/>
      <c r="I31" s="21"/>
      <c r="J31" s="24">
        <f t="shared" si="0"/>
        <v>0</v>
      </c>
      <c r="K31" s="7"/>
      <c r="L31" s="25">
        <f t="shared" si="1"/>
        <v>0</v>
      </c>
      <c r="M31" s="25">
        <f t="shared" si="2"/>
        <v>0</v>
      </c>
      <c r="N31" s="25">
        <f t="shared" si="3"/>
        <v>0</v>
      </c>
      <c r="O31" s="8" t="s">
        <v>218</v>
      </c>
      <c r="P31" s="8" t="s">
        <v>26</v>
      </c>
      <c r="Q31" s="16" t="s">
        <v>193</v>
      </c>
      <c r="R31" s="8" t="s">
        <v>219</v>
      </c>
      <c r="S31" s="8"/>
      <c r="T31" s="8"/>
      <c r="U31" s="8"/>
    </row>
    <row r="32" spans="1:21" ht="17" customHeight="1" x14ac:dyDescent="0.2">
      <c r="A32" s="141"/>
      <c r="B32" s="6"/>
      <c r="C32" s="6"/>
      <c r="D32" s="6"/>
      <c r="E32" s="7"/>
      <c r="F32" s="7"/>
      <c r="G32" s="20"/>
      <c r="H32" s="18"/>
      <c r="I32" s="21"/>
      <c r="J32" s="24">
        <f t="shared" si="0"/>
        <v>0</v>
      </c>
      <c r="K32" s="7"/>
      <c r="L32" s="25">
        <f t="shared" si="1"/>
        <v>0</v>
      </c>
      <c r="M32" s="25">
        <f t="shared" si="2"/>
        <v>0</v>
      </c>
      <c r="N32" s="25">
        <f t="shared" si="3"/>
        <v>0</v>
      </c>
      <c r="O32" s="8" t="s">
        <v>218</v>
      </c>
      <c r="P32" s="8" t="s">
        <v>26</v>
      </c>
      <c r="Q32" s="16" t="s">
        <v>193</v>
      </c>
      <c r="R32" s="8" t="s">
        <v>219</v>
      </c>
      <c r="S32" s="8"/>
      <c r="T32" s="8"/>
      <c r="U32" s="8"/>
    </row>
    <row r="33" spans="1:21" ht="17" customHeight="1" x14ac:dyDescent="0.2">
      <c r="A33" s="141"/>
      <c r="B33" s="6"/>
      <c r="C33" s="6"/>
      <c r="D33" s="6"/>
      <c r="E33" s="7"/>
      <c r="F33" s="7"/>
      <c r="G33" s="20"/>
      <c r="H33" s="18"/>
      <c r="I33" s="21"/>
      <c r="J33" s="24">
        <f t="shared" si="0"/>
        <v>0</v>
      </c>
      <c r="K33" s="7"/>
      <c r="L33" s="25">
        <f t="shared" si="1"/>
        <v>0</v>
      </c>
      <c r="M33" s="25">
        <f t="shared" si="2"/>
        <v>0</v>
      </c>
      <c r="N33" s="25">
        <f t="shared" si="3"/>
        <v>0</v>
      </c>
      <c r="O33" s="8" t="s">
        <v>218</v>
      </c>
      <c r="P33" s="8" t="s">
        <v>26</v>
      </c>
      <c r="Q33" s="16" t="s">
        <v>193</v>
      </c>
      <c r="R33" s="8" t="s">
        <v>219</v>
      </c>
      <c r="S33" s="8"/>
      <c r="T33" s="8"/>
      <c r="U33" s="8"/>
    </row>
    <row r="34" spans="1:21" ht="17" customHeight="1" x14ac:dyDescent="0.2">
      <c r="A34" s="142"/>
      <c r="B34" s="6"/>
      <c r="C34" s="6"/>
      <c r="D34" s="6"/>
      <c r="E34" s="7"/>
      <c r="F34" s="7"/>
      <c r="G34" s="20"/>
      <c r="H34" s="18"/>
      <c r="I34" s="21"/>
      <c r="J34" s="24">
        <f t="shared" si="0"/>
        <v>0</v>
      </c>
      <c r="K34" s="7"/>
      <c r="L34" s="25">
        <f t="shared" si="1"/>
        <v>0</v>
      </c>
      <c r="M34" s="25">
        <f t="shared" si="2"/>
        <v>0</v>
      </c>
      <c r="N34" s="25">
        <f t="shared" si="3"/>
        <v>0</v>
      </c>
      <c r="O34" s="8" t="s">
        <v>218</v>
      </c>
      <c r="P34" s="8" t="s">
        <v>26</v>
      </c>
      <c r="Q34" s="16" t="s">
        <v>193</v>
      </c>
      <c r="R34" s="8" t="s">
        <v>219</v>
      </c>
      <c r="S34" s="8"/>
      <c r="T34" s="8"/>
      <c r="U34" s="8"/>
    </row>
    <row r="35" spans="1:21" ht="32" customHeight="1" x14ac:dyDescent="0.2">
      <c r="B35" s="36"/>
      <c r="C35" s="36"/>
      <c r="D35" s="36"/>
      <c r="E35" s="36"/>
      <c r="F35" s="36"/>
      <c r="G35" s="36"/>
      <c r="H35" s="36"/>
      <c r="I35" s="36" t="s">
        <v>28</v>
      </c>
      <c r="J35" s="2">
        <f>SUM(J2:J34)</f>
        <v>590465</v>
      </c>
      <c r="K35" s="2"/>
      <c r="L35" s="3">
        <f>SUM(L2:L34)</f>
        <v>0.99999999999999989</v>
      </c>
      <c r="M35" s="3">
        <f>SUM(M2:M34)</f>
        <v>0.99999999999999989</v>
      </c>
      <c r="N35" s="3">
        <f>SUM(N2:N34)</f>
        <v>0</v>
      </c>
    </row>
    <row r="36" spans="1:21" x14ac:dyDescent="0.2">
      <c r="A36" s="116"/>
      <c r="B36" s="117"/>
      <c r="C36" s="117"/>
      <c r="D36" s="117"/>
      <c r="E36" s="117"/>
      <c r="F36" s="117"/>
      <c r="G36" s="117"/>
      <c r="H36" s="117"/>
      <c r="I36" s="117"/>
      <c r="J36" s="117"/>
      <c r="K36" s="117"/>
      <c r="L36" s="117"/>
      <c r="M36" s="117"/>
      <c r="N36" s="4"/>
    </row>
  </sheetData>
  <mergeCells count="5">
    <mergeCell ref="A36:M36"/>
    <mergeCell ref="C6:D6"/>
    <mergeCell ref="C7:D7"/>
    <mergeCell ref="C5:D5"/>
    <mergeCell ref="A1:A34"/>
  </mergeCells>
  <dataValidations count="9">
    <dataValidation type="list" allowBlank="1" showInputMessage="1" showErrorMessage="1" sqref="U5" xr:uid="{00000000-0002-0000-0300-000000000000}">
      <formula1>"Bâtiment A, Bâtiment B, Bâtiment C"</formula1>
    </dataValidation>
    <dataValidation type="list" allowBlank="1" showInputMessage="1" showErrorMessage="1" sqref="H2:H34" xr:uid="{00000000-0002-0000-0300-000003000000}">
      <formula1>"pièce , kg , tonne , L , m , m2 , m3"</formula1>
    </dataValidation>
    <dataValidation type="list" allowBlank="1" showInputMessage="1" showErrorMessage="1" sqref="K2:K34" xr:uid="{00000000-0002-0000-0300-000004000000}">
      <formula1>"OUI,NON"</formula1>
    </dataValidation>
    <dataValidation type="list" allowBlank="1" showInputMessage="1" showErrorMessage="1" sqref="F2:F7" xr:uid="{00000000-0002-0000-0300-000005000000}">
      <formula1>"FABRICANT, GENERIQUE, LOCAL"</formula1>
    </dataValidation>
    <dataValidation type="list" allowBlank="1" showInputMessage="1" showErrorMessage="1" sqref="Q2:Q34" xr:uid="{00000000-0002-0000-0300-000006000000}">
      <formula1>"0 - NON, 1 - OUI"</formula1>
    </dataValidation>
    <dataValidation type="list" allowBlank="1" showInputMessage="1" showErrorMessage="1" sqref="Q2:Q34" xr:uid="{00000000-0002-0000-0300-000008000000}">
      <formula1>"0 - NON , 1 - OUI"</formula1>
    </dataValidation>
    <dataValidation type="list" allowBlank="1" showInputMessage="1" showErrorMessage="1" sqref="P2:P34" xr:uid="{91C20296-7D6F-E24B-978D-9C72AAD11849}">
      <formula1>"New product,  From destocking,  From a construction site surplus,  From refurbishment,  From ex-situ reuse,  From in-situ reuse,  From reuse,  Other"</formula1>
    </dataValidation>
    <dataValidation type="list" allowBlank="1" showInputMessage="1" showErrorMessage="1" sqref="O2:O34" xr:uid="{65E093A5-CE18-6B47-A688-F54780D89346}">
      <formula1>"Unknown, Already separated, Easily separable, Hardly separable, Inseparable"</formula1>
    </dataValidation>
    <dataValidation type="list" allowBlank="1" showInputMessage="1" showErrorMessage="1" sqref="R2:R34" xr:uid="{39593AC1-B120-9F4A-83ED-CB27731DED21}">
      <formula1>"Irrelevant, As new, Slightly used, Used, Deteriorated"</formula1>
    </dataValidation>
  </dataValidations>
  <pageMargins left="0.75" right="0.75" top="1" bottom="1" header="0.5" footer="0.5"/>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40"/>
  <sheetViews>
    <sheetView zoomScale="120" zoomScaleNormal="120" workbookViewId="0">
      <pane xSplit="1" topLeftCell="B1" activePane="topRight" state="frozen"/>
      <selection pane="topRight" sqref="A1:A38"/>
    </sheetView>
  </sheetViews>
  <sheetFormatPr baseColWidth="10" defaultColWidth="10.83203125" defaultRowHeight="16" outlineLevelCol="1" x14ac:dyDescent="0.2"/>
  <cols>
    <col min="1" max="1" width="10.83203125" style="1" customWidth="1"/>
    <col min="2" max="2" width="24.1640625" style="1" customWidth="1"/>
    <col min="3" max="3" width="16.83203125" style="1" customWidth="1"/>
    <col min="4" max="4" width="13.33203125" style="1" customWidth="1"/>
    <col min="5" max="5" width="16.5" style="1" customWidth="1"/>
    <col min="6" max="6" width="16.83203125" style="1" customWidth="1" outlineLevel="1"/>
    <col min="7" max="7" width="10" style="35" customWidth="1"/>
    <col min="8" max="8" width="8.6640625" style="35" customWidth="1"/>
    <col min="9" max="9" width="10.83203125" style="35" customWidth="1" outlineLevel="1"/>
    <col min="10" max="10" width="12" style="35" customWidth="1" outlineLevel="1"/>
    <col min="11" max="11" width="12.1640625" style="1" customWidth="1" outlineLevel="1"/>
    <col min="12" max="15" width="10.6640625" style="1" customWidth="1" outlineLevel="1"/>
    <col min="16" max="16" width="17.1640625" style="1" customWidth="1"/>
    <col min="17" max="17" width="17.1640625" style="1" hidden="1" customWidth="1" outlineLevel="1"/>
    <col min="18" max="18" width="18.1640625" style="1" customWidth="1" collapsed="1"/>
    <col min="19" max="21" width="20.6640625" style="1" customWidth="1"/>
    <col min="22" max="23" width="10.83203125" style="1" customWidth="1"/>
    <col min="24" max="16384" width="10.83203125" style="1"/>
  </cols>
  <sheetData>
    <row r="1" spans="1:21" ht="66" customHeight="1" x14ac:dyDescent="0.2">
      <c r="A1" s="140" t="s">
        <v>174</v>
      </c>
      <c r="B1" s="42" t="s">
        <v>0</v>
      </c>
      <c r="C1" s="42" t="s">
        <v>1</v>
      </c>
      <c r="D1" s="42" t="s">
        <v>175</v>
      </c>
      <c r="E1" s="139" t="s">
        <v>5</v>
      </c>
      <c r="F1" s="42" t="s">
        <v>6</v>
      </c>
      <c r="G1" s="41" t="s">
        <v>7</v>
      </c>
      <c r="H1" s="41" t="s">
        <v>48</v>
      </c>
      <c r="I1" s="42" t="s">
        <v>176</v>
      </c>
      <c r="J1" s="42" t="s">
        <v>9</v>
      </c>
      <c r="K1" s="42" t="s">
        <v>10</v>
      </c>
      <c r="L1" s="22" t="s">
        <v>11</v>
      </c>
      <c r="M1" s="23" t="s">
        <v>12</v>
      </c>
      <c r="N1" s="23" t="s">
        <v>13</v>
      </c>
      <c r="O1" s="39" t="s">
        <v>14</v>
      </c>
      <c r="P1" s="39" t="s">
        <v>15</v>
      </c>
      <c r="Q1" s="39" t="s">
        <v>55</v>
      </c>
      <c r="R1" s="39" t="s">
        <v>18</v>
      </c>
      <c r="S1" s="41" t="s">
        <v>3</v>
      </c>
      <c r="T1" s="40" t="s">
        <v>177</v>
      </c>
      <c r="U1" s="56" t="s">
        <v>25</v>
      </c>
    </row>
    <row r="2" spans="1:21" s="55" customFormat="1" ht="16" customHeight="1" x14ac:dyDescent="0.2">
      <c r="A2" s="141"/>
      <c r="B2" s="48" t="s">
        <v>205</v>
      </c>
      <c r="C2" s="49"/>
      <c r="D2" s="49"/>
      <c r="E2" s="50"/>
      <c r="F2" s="49"/>
      <c r="G2" s="50"/>
      <c r="H2" s="50"/>
      <c r="I2" s="49"/>
      <c r="J2" s="49"/>
      <c r="K2" s="49"/>
      <c r="L2" s="51"/>
      <c r="M2" s="52"/>
      <c r="N2" s="52"/>
      <c r="O2" s="50"/>
      <c r="P2" s="50"/>
      <c r="Q2" s="50"/>
      <c r="R2" s="50"/>
      <c r="S2" s="53"/>
      <c r="T2" s="54"/>
      <c r="U2" s="54"/>
    </row>
    <row r="3" spans="1:21" ht="63" customHeight="1" x14ac:dyDescent="0.2">
      <c r="A3" s="141"/>
      <c r="B3" s="14" t="s">
        <v>199</v>
      </c>
      <c r="C3" s="11" t="s">
        <v>206</v>
      </c>
      <c r="D3" s="11" t="s">
        <v>197</v>
      </c>
      <c r="E3" s="7" t="s">
        <v>207</v>
      </c>
      <c r="F3" s="7" t="s">
        <v>182</v>
      </c>
      <c r="G3" s="43">
        <v>240</v>
      </c>
      <c r="H3" s="44" t="s">
        <v>192</v>
      </c>
      <c r="I3" s="30">
        <v>650</v>
      </c>
      <c r="J3" s="30">
        <f t="shared" ref="J3:J38" si="0">G3*I3</f>
        <v>156000</v>
      </c>
      <c r="K3" s="7" t="s">
        <v>184</v>
      </c>
      <c r="L3" s="25">
        <f t="shared" ref="L3:L38" si="1">J3/$J$39</f>
        <v>0.26798961918159753</v>
      </c>
      <c r="M3" s="25">
        <f t="shared" ref="M3:M38" si="2">IF(AND(E3&lt;&gt;"",F3&lt;&gt;"GENERIQUE"),L3,0)</f>
        <v>0.26798961918159753</v>
      </c>
      <c r="N3" s="25">
        <f t="shared" ref="N3:N38" si="3">IF(K3="OUI",L3,0)</f>
        <v>0</v>
      </c>
      <c r="O3" s="8" t="s">
        <v>225</v>
      </c>
      <c r="P3" s="8" t="s">
        <v>26</v>
      </c>
      <c r="Q3" s="16" t="s">
        <v>185</v>
      </c>
      <c r="R3" s="8" t="s">
        <v>219</v>
      </c>
      <c r="S3" s="13" t="s">
        <v>186</v>
      </c>
      <c r="T3" s="16" t="s">
        <v>208</v>
      </c>
      <c r="U3" s="8"/>
    </row>
    <row r="4" spans="1:21" ht="83" customHeight="1" x14ac:dyDescent="0.2">
      <c r="A4" s="141"/>
      <c r="B4" s="14" t="s">
        <v>203</v>
      </c>
      <c r="C4" s="11" t="s">
        <v>209</v>
      </c>
      <c r="D4" s="11" t="s">
        <v>197</v>
      </c>
      <c r="E4" s="7" t="s">
        <v>210</v>
      </c>
      <c r="F4" s="7" t="s">
        <v>182</v>
      </c>
      <c r="G4" s="43">
        <v>170</v>
      </c>
      <c r="H4" s="44" t="s">
        <v>192</v>
      </c>
      <c r="I4" s="29">
        <v>540</v>
      </c>
      <c r="J4" s="30">
        <f t="shared" si="0"/>
        <v>91800</v>
      </c>
      <c r="K4" s="7" t="s">
        <v>27</v>
      </c>
      <c r="L4" s="25">
        <f t="shared" si="1"/>
        <v>0.15770158359532468</v>
      </c>
      <c r="M4" s="25">
        <f t="shared" si="2"/>
        <v>0.15770158359532468</v>
      </c>
      <c r="N4" s="25">
        <f t="shared" si="3"/>
        <v>0</v>
      </c>
      <c r="O4" s="8" t="s">
        <v>218</v>
      </c>
      <c r="P4" s="8" t="s">
        <v>223</v>
      </c>
      <c r="Q4" s="16" t="s">
        <v>193</v>
      </c>
      <c r="R4" s="8" t="s">
        <v>227</v>
      </c>
      <c r="S4" s="13" t="s">
        <v>186</v>
      </c>
      <c r="T4" s="16" t="s">
        <v>194</v>
      </c>
      <c r="U4" s="8"/>
    </row>
    <row r="5" spans="1:21" ht="58" customHeight="1" x14ac:dyDescent="0.2">
      <c r="A5" s="141"/>
      <c r="B5" s="14" t="s">
        <v>204</v>
      </c>
      <c r="C5" s="11" t="s">
        <v>211</v>
      </c>
      <c r="D5" s="11" t="s">
        <v>197</v>
      </c>
      <c r="E5" s="7" t="s">
        <v>212</v>
      </c>
      <c r="F5" s="7" t="s">
        <v>182</v>
      </c>
      <c r="G5" s="43">
        <v>10.8</v>
      </c>
      <c r="H5" s="44" t="s">
        <v>192</v>
      </c>
      <c r="I5" s="30">
        <v>550</v>
      </c>
      <c r="J5" s="30">
        <f t="shared" si="0"/>
        <v>5940</v>
      </c>
      <c r="K5" s="7" t="s">
        <v>184</v>
      </c>
      <c r="L5" s="25">
        <f t="shared" si="1"/>
        <v>1.0204220114991598E-2</v>
      </c>
      <c r="M5" s="25">
        <f t="shared" si="2"/>
        <v>1.0204220114991598E-2</v>
      </c>
      <c r="N5" s="25">
        <f t="shared" si="3"/>
        <v>0</v>
      </c>
      <c r="O5" s="8" t="s">
        <v>226</v>
      </c>
      <c r="P5" s="8" t="s">
        <v>26</v>
      </c>
      <c r="Q5" s="16" t="s">
        <v>185</v>
      </c>
      <c r="R5" s="8" t="s">
        <v>219</v>
      </c>
      <c r="S5" s="13" t="s">
        <v>186</v>
      </c>
      <c r="T5" s="16" t="s">
        <v>194</v>
      </c>
      <c r="U5" s="8"/>
    </row>
    <row r="6" spans="1:21" ht="68" customHeight="1" x14ac:dyDescent="0.2">
      <c r="A6" s="141"/>
      <c r="B6" s="15" t="s">
        <v>178</v>
      </c>
      <c r="C6" s="12" t="s">
        <v>179</v>
      </c>
      <c r="D6" s="11" t="s">
        <v>180</v>
      </c>
      <c r="E6" s="7" t="s">
        <v>213</v>
      </c>
      <c r="F6" s="7" t="s">
        <v>182</v>
      </c>
      <c r="G6" s="43">
        <v>451</v>
      </c>
      <c r="H6" s="44" t="s">
        <v>183</v>
      </c>
      <c r="I6" s="29">
        <v>5.5</v>
      </c>
      <c r="J6" s="30">
        <f t="shared" si="0"/>
        <v>2480.5</v>
      </c>
      <c r="K6" s="7" t="s">
        <v>184</v>
      </c>
      <c r="L6" s="25">
        <f t="shared" si="1"/>
        <v>4.2612067332048241E-3</v>
      </c>
      <c r="M6" s="25">
        <f t="shared" si="2"/>
        <v>4.2612067332048241E-3</v>
      </c>
      <c r="N6" s="25">
        <f t="shared" si="3"/>
        <v>0</v>
      </c>
      <c r="O6" s="8" t="s">
        <v>218</v>
      </c>
      <c r="P6" s="8" t="s">
        <v>224</v>
      </c>
      <c r="Q6" s="16" t="s">
        <v>193</v>
      </c>
      <c r="R6" s="8" t="s">
        <v>228</v>
      </c>
      <c r="S6" s="13" t="s">
        <v>186</v>
      </c>
      <c r="T6" s="16" t="s">
        <v>214</v>
      </c>
      <c r="U6" s="8"/>
    </row>
    <row r="7" spans="1:21" ht="58" customHeight="1" x14ac:dyDescent="0.2">
      <c r="A7" s="141"/>
      <c r="B7" s="15" t="s">
        <v>188</v>
      </c>
      <c r="C7" s="12" t="s">
        <v>189</v>
      </c>
      <c r="D7" s="11" t="s">
        <v>190</v>
      </c>
      <c r="E7" s="7" t="s">
        <v>215</v>
      </c>
      <c r="F7" s="7" t="s">
        <v>182</v>
      </c>
      <c r="G7" s="43">
        <v>451</v>
      </c>
      <c r="H7" s="44" t="s">
        <v>192</v>
      </c>
      <c r="I7" s="29">
        <v>720</v>
      </c>
      <c r="J7" s="30">
        <f t="shared" si="0"/>
        <v>324720</v>
      </c>
      <c r="K7" s="7" t="s">
        <v>27</v>
      </c>
      <c r="L7" s="25">
        <f t="shared" si="1"/>
        <v>0.55783069961954068</v>
      </c>
      <c r="M7" s="25">
        <f t="shared" si="2"/>
        <v>0.55783069961954068</v>
      </c>
      <c r="N7" s="25">
        <f t="shared" si="3"/>
        <v>0</v>
      </c>
      <c r="O7" s="8" t="s">
        <v>218</v>
      </c>
      <c r="P7" s="8" t="s">
        <v>26</v>
      </c>
      <c r="Q7" s="16" t="s">
        <v>185</v>
      </c>
      <c r="R7" s="8" t="s">
        <v>219</v>
      </c>
      <c r="S7" s="13" t="s">
        <v>186</v>
      </c>
      <c r="T7" s="16" t="s">
        <v>187</v>
      </c>
      <c r="U7" s="8"/>
    </row>
    <row r="8" spans="1:21" ht="58" customHeight="1" x14ac:dyDescent="0.2">
      <c r="A8" s="141"/>
      <c r="B8" s="15" t="s">
        <v>195</v>
      </c>
      <c r="C8" s="12" t="s">
        <v>196</v>
      </c>
      <c r="D8" s="11" t="s">
        <v>197</v>
      </c>
      <c r="E8" s="7" t="s">
        <v>198</v>
      </c>
      <c r="F8" s="7" t="s">
        <v>182</v>
      </c>
      <c r="G8" s="43">
        <v>232</v>
      </c>
      <c r="H8" s="44" t="s">
        <v>183</v>
      </c>
      <c r="I8" s="29">
        <v>5.05</v>
      </c>
      <c r="J8" s="30">
        <f t="shared" si="0"/>
        <v>1171.5999999999999</v>
      </c>
      <c r="K8" s="7" t="s">
        <v>184</v>
      </c>
      <c r="L8" s="25">
        <f t="shared" si="1"/>
        <v>2.0126707553407668E-3</v>
      </c>
      <c r="M8" s="25">
        <f t="shared" si="2"/>
        <v>2.0126707553407668E-3</v>
      </c>
      <c r="N8" s="25">
        <f t="shared" si="3"/>
        <v>0</v>
      </c>
      <c r="O8" s="8" t="s">
        <v>218</v>
      </c>
      <c r="P8" s="8" t="s">
        <v>26</v>
      </c>
      <c r="Q8" s="16" t="s">
        <v>193</v>
      </c>
      <c r="R8" s="8" t="s">
        <v>219</v>
      </c>
      <c r="S8" s="13" t="s">
        <v>186</v>
      </c>
      <c r="T8" s="16" t="s">
        <v>187</v>
      </c>
      <c r="U8" s="8"/>
    </row>
    <row r="9" spans="1:21" ht="34" customHeight="1" x14ac:dyDescent="0.2">
      <c r="A9" s="141"/>
      <c r="B9" s="10"/>
      <c r="C9" s="10"/>
      <c r="D9" s="10"/>
      <c r="E9" s="7"/>
      <c r="F9" s="7"/>
      <c r="G9" s="5"/>
      <c r="H9" s="44"/>
      <c r="I9" s="31"/>
      <c r="J9" s="32">
        <f t="shared" si="0"/>
        <v>0</v>
      </c>
      <c r="K9" s="7"/>
      <c r="L9" s="25">
        <f t="shared" si="1"/>
        <v>0</v>
      </c>
      <c r="M9" s="25">
        <f t="shared" si="2"/>
        <v>0</v>
      </c>
      <c r="N9" s="25">
        <f t="shared" si="3"/>
        <v>0</v>
      </c>
      <c r="O9" s="8" t="s">
        <v>218</v>
      </c>
      <c r="P9" s="8" t="s">
        <v>26</v>
      </c>
      <c r="Q9" s="16" t="s">
        <v>185</v>
      </c>
      <c r="R9" s="8" t="s">
        <v>219</v>
      </c>
      <c r="S9" s="8"/>
      <c r="T9" s="8"/>
      <c r="U9" s="8"/>
    </row>
    <row r="10" spans="1:21" ht="34" customHeight="1" x14ac:dyDescent="0.2">
      <c r="A10" s="141"/>
      <c r="B10" s="10"/>
      <c r="C10" s="10"/>
      <c r="D10" s="10"/>
      <c r="E10" s="7"/>
      <c r="F10" s="7"/>
      <c r="G10" s="5"/>
      <c r="H10" s="44"/>
      <c r="I10" s="31"/>
      <c r="J10" s="32">
        <f t="shared" si="0"/>
        <v>0</v>
      </c>
      <c r="K10" s="7"/>
      <c r="L10" s="25">
        <f t="shared" si="1"/>
        <v>0</v>
      </c>
      <c r="M10" s="25">
        <f t="shared" si="2"/>
        <v>0</v>
      </c>
      <c r="N10" s="25">
        <f t="shared" si="3"/>
        <v>0</v>
      </c>
      <c r="O10" s="8" t="s">
        <v>218</v>
      </c>
      <c r="P10" s="8" t="s">
        <v>26</v>
      </c>
      <c r="Q10" s="16" t="s">
        <v>185</v>
      </c>
      <c r="R10" s="8" t="s">
        <v>219</v>
      </c>
      <c r="S10" s="8"/>
      <c r="T10" s="8"/>
      <c r="U10" s="8"/>
    </row>
    <row r="11" spans="1:21" ht="34" customHeight="1" x14ac:dyDescent="0.2">
      <c r="A11" s="141"/>
      <c r="B11" s="10"/>
      <c r="C11" s="10"/>
      <c r="D11" s="10"/>
      <c r="E11" s="7"/>
      <c r="F11" s="7"/>
      <c r="G11" s="5"/>
      <c r="H11" s="44"/>
      <c r="I11" s="31"/>
      <c r="J11" s="32">
        <f t="shared" si="0"/>
        <v>0</v>
      </c>
      <c r="K11" s="7"/>
      <c r="L11" s="25">
        <f t="shared" si="1"/>
        <v>0</v>
      </c>
      <c r="M11" s="25">
        <f t="shared" si="2"/>
        <v>0</v>
      </c>
      <c r="N11" s="25">
        <f t="shared" si="3"/>
        <v>0</v>
      </c>
      <c r="O11" s="8" t="s">
        <v>218</v>
      </c>
      <c r="P11" s="8" t="s">
        <v>26</v>
      </c>
      <c r="Q11" s="16" t="s">
        <v>185</v>
      </c>
      <c r="R11" s="8" t="s">
        <v>219</v>
      </c>
      <c r="S11" s="8"/>
      <c r="T11" s="8"/>
      <c r="U11" s="8"/>
    </row>
    <row r="12" spans="1:21" ht="34" customHeight="1" x14ac:dyDescent="0.2">
      <c r="A12" s="141"/>
      <c r="B12" s="10"/>
      <c r="C12" s="10"/>
      <c r="D12" s="10"/>
      <c r="E12" s="7"/>
      <c r="F12" s="7"/>
      <c r="G12" s="5"/>
      <c r="H12" s="44"/>
      <c r="I12" s="31"/>
      <c r="J12" s="32">
        <f t="shared" si="0"/>
        <v>0</v>
      </c>
      <c r="K12" s="7"/>
      <c r="L12" s="25">
        <f t="shared" si="1"/>
        <v>0</v>
      </c>
      <c r="M12" s="25">
        <f t="shared" si="2"/>
        <v>0</v>
      </c>
      <c r="N12" s="25">
        <f t="shared" si="3"/>
        <v>0</v>
      </c>
      <c r="O12" s="8" t="s">
        <v>218</v>
      </c>
      <c r="P12" s="8" t="s">
        <v>26</v>
      </c>
      <c r="Q12" s="16" t="s">
        <v>185</v>
      </c>
      <c r="R12" s="8" t="s">
        <v>219</v>
      </c>
      <c r="S12" s="8"/>
      <c r="T12" s="8"/>
      <c r="U12" s="8"/>
    </row>
    <row r="13" spans="1:21" ht="34" customHeight="1" x14ac:dyDescent="0.2">
      <c r="A13" s="141"/>
      <c r="B13" s="10"/>
      <c r="C13" s="10"/>
      <c r="D13" s="10"/>
      <c r="E13" s="7"/>
      <c r="F13" s="7"/>
      <c r="G13" s="5"/>
      <c r="H13" s="44"/>
      <c r="I13" s="33"/>
      <c r="J13" s="32">
        <f t="shared" si="0"/>
        <v>0</v>
      </c>
      <c r="K13" s="7"/>
      <c r="L13" s="25">
        <f t="shared" si="1"/>
        <v>0</v>
      </c>
      <c r="M13" s="25">
        <f t="shared" si="2"/>
        <v>0</v>
      </c>
      <c r="N13" s="25">
        <f t="shared" si="3"/>
        <v>0</v>
      </c>
      <c r="O13" s="8" t="s">
        <v>218</v>
      </c>
      <c r="P13" s="8" t="s">
        <v>26</v>
      </c>
      <c r="Q13" s="16" t="s">
        <v>185</v>
      </c>
      <c r="R13" s="8" t="s">
        <v>219</v>
      </c>
      <c r="S13" s="8"/>
      <c r="T13" s="8"/>
      <c r="U13" s="8"/>
    </row>
    <row r="14" spans="1:21" ht="34" customHeight="1" x14ac:dyDescent="0.2">
      <c r="A14" s="141"/>
      <c r="B14" s="10"/>
      <c r="C14" s="10"/>
      <c r="D14" s="10"/>
      <c r="E14" s="7"/>
      <c r="F14" s="7"/>
      <c r="G14" s="5"/>
      <c r="H14" s="44"/>
      <c r="I14" s="31"/>
      <c r="J14" s="32">
        <f t="shared" si="0"/>
        <v>0</v>
      </c>
      <c r="K14" s="7"/>
      <c r="L14" s="25">
        <f t="shared" si="1"/>
        <v>0</v>
      </c>
      <c r="M14" s="25">
        <f t="shared" si="2"/>
        <v>0</v>
      </c>
      <c r="N14" s="25">
        <f t="shared" si="3"/>
        <v>0</v>
      </c>
      <c r="O14" s="8" t="s">
        <v>218</v>
      </c>
      <c r="P14" s="8" t="s">
        <v>26</v>
      </c>
      <c r="Q14" s="16" t="s">
        <v>185</v>
      </c>
      <c r="R14" s="8" t="s">
        <v>219</v>
      </c>
      <c r="S14" s="8"/>
      <c r="T14" s="8"/>
      <c r="U14" s="8"/>
    </row>
    <row r="15" spans="1:21" ht="34" customHeight="1" x14ac:dyDescent="0.2">
      <c r="A15" s="141"/>
      <c r="B15" s="5"/>
      <c r="C15" s="6"/>
      <c r="D15" s="5"/>
      <c r="E15" s="7"/>
      <c r="F15" s="7"/>
      <c r="G15" s="5"/>
      <c r="H15" s="44"/>
      <c r="I15" s="31"/>
      <c r="J15" s="32">
        <f t="shared" si="0"/>
        <v>0</v>
      </c>
      <c r="K15" s="7"/>
      <c r="L15" s="25">
        <f t="shared" si="1"/>
        <v>0</v>
      </c>
      <c r="M15" s="25">
        <f t="shared" si="2"/>
        <v>0</v>
      </c>
      <c r="N15" s="25">
        <f t="shared" si="3"/>
        <v>0</v>
      </c>
      <c r="O15" s="8" t="s">
        <v>218</v>
      </c>
      <c r="P15" s="8" t="s">
        <v>26</v>
      </c>
      <c r="Q15" s="16" t="s">
        <v>185</v>
      </c>
      <c r="R15" s="8" t="s">
        <v>219</v>
      </c>
      <c r="S15" s="8"/>
      <c r="T15" s="8"/>
      <c r="U15" s="8"/>
    </row>
    <row r="16" spans="1:21" ht="34" customHeight="1" x14ac:dyDescent="0.2">
      <c r="A16" s="141"/>
      <c r="B16" s="5"/>
      <c r="C16" s="6"/>
      <c r="D16" s="5"/>
      <c r="E16" s="7"/>
      <c r="F16" s="7"/>
      <c r="G16" s="5"/>
      <c r="H16" s="44"/>
      <c r="I16" s="31"/>
      <c r="J16" s="32">
        <f t="shared" si="0"/>
        <v>0</v>
      </c>
      <c r="K16" s="7"/>
      <c r="L16" s="25">
        <f t="shared" si="1"/>
        <v>0</v>
      </c>
      <c r="M16" s="25">
        <f t="shared" si="2"/>
        <v>0</v>
      </c>
      <c r="N16" s="25">
        <f t="shared" si="3"/>
        <v>0</v>
      </c>
      <c r="O16" s="8" t="s">
        <v>218</v>
      </c>
      <c r="P16" s="8" t="s">
        <v>26</v>
      </c>
      <c r="Q16" s="16" t="s">
        <v>185</v>
      </c>
      <c r="R16" s="8" t="s">
        <v>219</v>
      </c>
      <c r="S16" s="8"/>
      <c r="T16" s="8"/>
      <c r="U16" s="8"/>
    </row>
    <row r="17" spans="1:21" ht="34" customHeight="1" x14ac:dyDescent="0.2">
      <c r="A17" s="141"/>
      <c r="B17" s="5"/>
      <c r="C17" s="6"/>
      <c r="D17" s="5"/>
      <c r="E17" s="7"/>
      <c r="F17" s="7"/>
      <c r="G17" s="5"/>
      <c r="H17" s="44"/>
      <c r="I17" s="31"/>
      <c r="J17" s="32">
        <f t="shared" si="0"/>
        <v>0</v>
      </c>
      <c r="K17" s="7"/>
      <c r="L17" s="25">
        <f t="shared" si="1"/>
        <v>0</v>
      </c>
      <c r="M17" s="25">
        <f t="shared" si="2"/>
        <v>0</v>
      </c>
      <c r="N17" s="25">
        <f t="shared" si="3"/>
        <v>0</v>
      </c>
      <c r="O17" s="8" t="s">
        <v>218</v>
      </c>
      <c r="P17" s="8" t="s">
        <v>26</v>
      </c>
      <c r="Q17" s="16" t="s">
        <v>185</v>
      </c>
      <c r="R17" s="8" t="s">
        <v>219</v>
      </c>
      <c r="S17" s="8"/>
      <c r="T17" s="8"/>
      <c r="U17" s="8"/>
    </row>
    <row r="18" spans="1:21" ht="17" customHeight="1" x14ac:dyDescent="0.45">
      <c r="A18" s="141"/>
      <c r="B18" s="6"/>
      <c r="C18" s="6"/>
      <c r="D18" s="5"/>
      <c r="E18" s="7"/>
      <c r="F18" s="7"/>
      <c r="G18" s="44"/>
      <c r="H18" s="44"/>
      <c r="I18" s="31"/>
      <c r="J18" s="32">
        <f t="shared" si="0"/>
        <v>0</v>
      </c>
      <c r="K18" s="7"/>
      <c r="L18" s="25">
        <f t="shared" si="1"/>
        <v>0</v>
      </c>
      <c r="M18" s="25">
        <f t="shared" si="2"/>
        <v>0</v>
      </c>
      <c r="N18" s="25">
        <f t="shared" si="3"/>
        <v>0</v>
      </c>
      <c r="O18" s="8" t="s">
        <v>218</v>
      </c>
      <c r="P18" s="8" t="s">
        <v>26</v>
      </c>
      <c r="Q18" s="16" t="s">
        <v>185</v>
      </c>
      <c r="R18" s="8" t="s">
        <v>219</v>
      </c>
      <c r="S18" s="27"/>
      <c r="T18" s="8"/>
      <c r="U18" s="8"/>
    </row>
    <row r="19" spans="1:21" ht="37" customHeight="1" x14ac:dyDescent="0.4">
      <c r="A19" s="141"/>
      <c r="B19" s="6"/>
      <c r="C19" s="6"/>
      <c r="D19" s="6"/>
      <c r="E19" s="7"/>
      <c r="F19" s="7"/>
      <c r="G19" s="44"/>
      <c r="H19" s="44"/>
      <c r="I19" s="31"/>
      <c r="J19" s="32">
        <f t="shared" si="0"/>
        <v>0</v>
      </c>
      <c r="K19" s="7"/>
      <c r="L19" s="25">
        <f t="shared" si="1"/>
        <v>0</v>
      </c>
      <c r="M19" s="25">
        <f t="shared" si="2"/>
        <v>0</v>
      </c>
      <c r="N19" s="25">
        <f t="shared" si="3"/>
        <v>0</v>
      </c>
      <c r="O19" s="8" t="s">
        <v>218</v>
      </c>
      <c r="P19" s="8" t="s">
        <v>26</v>
      </c>
      <c r="Q19" s="16" t="s">
        <v>185</v>
      </c>
      <c r="R19" s="8" t="s">
        <v>219</v>
      </c>
      <c r="S19" s="28"/>
      <c r="T19" s="8"/>
      <c r="U19" s="8"/>
    </row>
    <row r="20" spans="1:21" ht="37" customHeight="1" x14ac:dyDescent="0.4">
      <c r="A20" s="141"/>
      <c r="B20" s="6"/>
      <c r="C20" s="6"/>
      <c r="D20" s="6"/>
      <c r="E20" s="7"/>
      <c r="F20" s="7"/>
      <c r="G20" s="44"/>
      <c r="H20" s="44"/>
      <c r="I20" s="31"/>
      <c r="J20" s="32">
        <f t="shared" si="0"/>
        <v>0</v>
      </c>
      <c r="K20" s="7"/>
      <c r="L20" s="25">
        <f t="shared" si="1"/>
        <v>0</v>
      </c>
      <c r="M20" s="25">
        <f t="shared" si="2"/>
        <v>0</v>
      </c>
      <c r="N20" s="25">
        <f t="shared" si="3"/>
        <v>0</v>
      </c>
      <c r="O20" s="8" t="s">
        <v>218</v>
      </c>
      <c r="P20" s="8" t="s">
        <v>26</v>
      </c>
      <c r="Q20" s="16" t="s">
        <v>185</v>
      </c>
      <c r="R20" s="8" t="s">
        <v>219</v>
      </c>
      <c r="S20" s="28"/>
      <c r="T20" s="8"/>
      <c r="U20" s="8"/>
    </row>
    <row r="21" spans="1:21" ht="34" customHeight="1" x14ac:dyDescent="0.2">
      <c r="A21" s="141"/>
      <c r="B21" s="6"/>
      <c r="C21" s="6"/>
      <c r="D21" s="6"/>
      <c r="E21" s="7"/>
      <c r="F21" s="7"/>
      <c r="G21" s="44"/>
      <c r="H21" s="44"/>
      <c r="I21" s="31"/>
      <c r="J21" s="32">
        <f t="shared" si="0"/>
        <v>0</v>
      </c>
      <c r="K21" s="7"/>
      <c r="L21" s="25">
        <f t="shared" si="1"/>
        <v>0</v>
      </c>
      <c r="M21" s="25">
        <f t="shared" si="2"/>
        <v>0</v>
      </c>
      <c r="N21" s="25">
        <f t="shared" si="3"/>
        <v>0</v>
      </c>
      <c r="O21" s="8" t="s">
        <v>218</v>
      </c>
      <c r="P21" s="8" t="s">
        <v>26</v>
      </c>
      <c r="Q21" s="16" t="s">
        <v>185</v>
      </c>
      <c r="R21" s="8" t="s">
        <v>219</v>
      </c>
      <c r="S21" s="8"/>
      <c r="T21" s="8"/>
      <c r="U21" s="8"/>
    </row>
    <row r="22" spans="1:21" ht="34" customHeight="1" x14ac:dyDescent="0.2">
      <c r="A22" s="141"/>
      <c r="B22" s="6"/>
      <c r="C22" s="6"/>
      <c r="D22" s="6"/>
      <c r="E22" s="7"/>
      <c r="F22" s="7"/>
      <c r="G22" s="44"/>
      <c r="H22" s="44"/>
      <c r="I22" s="31"/>
      <c r="J22" s="32">
        <f t="shared" si="0"/>
        <v>0</v>
      </c>
      <c r="K22" s="7"/>
      <c r="L22" s="25">
        <f t="shared" si="1"/>
        <v>0</v>
      </c>
      <c r="M22" s="25">
        <f t="shared" si="2"/>
        <v>0</v>
      </c>
      <c r="N22" s="25">
        <f t="shared" si="3"/>
        <v>0</v>
      </c>
      <c r="O22" s="8" t="s">
        <v>218</v>
      </c>
      <c r="P22" s="8" t="s">
        <v>26</v>
      </c>
      <c r="Q22" s="16" t="s">
        <v>185</v>
      </c>
      <c r="R22" s="8" t="s">
        <v>219</v>
      </c>
      <c r="S22" s="8"/>
      <c r="T22" s="8"/>
      <c r="U22" s="8"/>
    </row>
    <row r="23" spans="1:21" ht="34" customHeight="1" x14ac:dyDescent="0.2">
      <c r="A23" s="141"/>
      <c r="B23" s="9"/>
      <c r="C23" s="6"/>
      <c r="D23" s="6"/>
      <c r="E23" s="7"/>
      <c r="F23" s="7"/>
      <c r="G23" s="44"/>
      <c r="H23" s="44"/>
      <c r="I23" s="31"/>
      <c r="J23" s="32">
        <f t="shared" si="0"/>
        <v>0</v>
      </c>
      <c r="K23" s="7"/>
      <c r="L23" s="25">
        <f t="shared" si="1"/>
        <v>0</v>
      </c>
      <c r="M23" s="25">
        <f t="shared" si="2"/>
        <v>0</v>
      </c>
      <c r="N23" s="25">
        <f t="shared" si="3"/>
        <v>0</v>
      </c>
      <c r="O23" s="8" t="s">
        <v>218</v>
      </c>
      <c r="P23" s="8" t="s">
        <v>26</v>
      </c>
      <c r="Q23" s="16" t="s">
        <v>185</v>
      </c>
      <c r="R23" s="8" t="s">
        <v>219</v>
      </c>
      <c r="S23" s="8"/>
      <c r="T23" s="8"/>
      <c r="U23" s="8"/>
    </row>
    <row r="24" spans="1:21" ht="34" customHeight="1" x14ac:dyDescent="0.2">
      <c r="A24" s="141"/>
      <c r="B24" s="9"/>
      <c r="C24" s="6"/>
      <c r="D24" s="6"/>
      <c r="E24" s="7"/>
      <c r="F24" s="7"/>
      <c r="G24" s="44"/>
      <c r="H24" s="44"/>
      <c r="I24" s="31"/>
      <c r="J24" s="32">
        <f t="shared" si="0"/>
        <v>0</v>
      </c>
      <c r="K24" s="7"/>
      <c r="L24" s="25">
        <f t="shared" si="1"/>
        <v>0</v>
      </c>
      <c r="M24" s="25">
        <f t="shared" si="2"/>
        <v>0</v>
      </c>
      <c r="N24" s="25">
        <f t="shared" si="3"/>
        <v>0</v>
      </c>
      <c r="O24" s="8" t="s">
        <v>218</v>
      </c>
      <c r="P24" s="8" t="s">
        <v>26</v>
      </c>
      <c r="Q24" s="16" t="s">
        <v>185</v>
      </c>
      <c r="R24" s="8" t="s">
        <v>219</v>
      </c>
      <c r="S24" s="8"/>
      <c r="T24" s="8"/>
      <c r="U24" s="8"/>
    </row>
    <row r="25" spans="1:21" ht="34" customHeight="1" x14ac:dyDescent="0.2">
      <c r="A25" s="141"/>
      <c r="B25" s="9"/>
      <c r="C25" s="6"/>
      <c r="D25" s="6"/>
      <c r="E25" s="7"/>
      <c r="F25" s="7"/>
      <c r="G25" s="44"/>
      <c r="H25" s="44"/>
      <c r="I25" s="31"/>
      <c r="J25" s="32">
        <f t="shared" si="0"/>
        <v>0</v>
      </c>
      <c r="K25" s="7"/>
      <c r="L25" s="25">
        <f t="shared" si="1"/>
        <v>0</v>
      </c>
      <c r="M25" s="25">
        <f t="shared" si="2"/>
        <v>0</v>
      </c>
      <c r="N25" s="25">
        <f t="shared" si="3"/>
        <v>0</v>
      </c>
      <c r="O25" s="8" t="s">
        <v>218</v>
      </c>
      <c r="P25" s="8" t="s">
        <v>26</v>
      </c>
      <c r="Q25" s="16" t="s">
        <v>185</v>
      </c>
      <c r="R25" s="8" t="s">
        <v>219</v>
      </c>
      <c r="S25" s="8"/>
      <c r="T25" s="8"/>
      <c r="U25" s="8"/>
    </row>
    <row r="26" spans="1:21" ht="34" customHeight="1" x14ac:dyDescent="0.2">
      <c r="A26" s="141"/>
      <c r="B26" s="6"/>
      <c r="C26" s="6"/>
      <c r="D26" s="6"/>
      <c r="E26" s="7"/>
      <c r="F26" s="7"/>
      <c r="G26" s="44"/>
      <c r="H26" s="44"/>
      <c r="I26" s="31"/>
      <c r="J26" s="32">
        <f t="shared" si="0"/>
        <v>0</v>
      </c>
      <c r="K26" s="7"/>
      <c r="L26" s="25">
        <f t="shared" si="1"/>
        <v>0</v>
      </c>
      <c r="M26" s="25">
        <f t="shared" si="2"/>
        <v>0</v>
      </c>
      <c r="N26" s="25">
        <f t="shared" si="3"/>
        <v>0</v>
      </c>
      <c r="O26" s="8" t="s">
        <v>218</v>
      </c>
      <c r="P26" s="8" t="s">
        <v>26</v>
      </c>
      <c r="Q26" s="16" t="s">
        <v>185</v>
      </c>
      <c r="R26" s="8" t="s">
        <v>219</v>
      </c>
      <c r="S26" s="8"/>
      <c r="T26" s="8"/>
      <c r="U26" s="8"/>
    </row>
    <row r="27" spans="1:21" ht="34" customHeight="1" x14ac:dyDescent="0.2">
      <c r="A27" s="141"/>
      <c r="B27" s="9"/>
      <c r="C27" s="6"/>
      <c r="D27" s="6"/>
      <c r="E27" s="7"/>
      <c r="F27" s="7"/>
      <c r="G27" s="44"/>
      <c r="H27" s="44"/>
      <c r="I27" s="31"/>
      <c r="J27" s="32">
        <f t="shared" si="0"/>
        <v>0</v>
      </c>
      <c r="K27" s="7"/>
      <c r="L27" s="25">
        <f t="shared" si="1"/>
        <v>0</v>
      </c>
      <c r="M27" s="25">
        <f t="shared" si="2"/>
        <v>0</v>
      </c>
      <c r="N27" s="25">
        <f t="shared" si="3"/>
        <v>0</v>
      </c>
      <c r="O27" s="8" t="s">
        <v>218</v>
      </c>
      <c r="P27" s="8" t="s">
        <v>26</v>
      </c>
      <c r="Q27" s="16" t="s">
        <v>185</v>
      </c>
      <c r="R27" s="8" t="s">
        <v>219</v>
      </c>
      <c r="S27" s="8"/>
      <c r="T27" s="8"/>
      <c r="U27" s="8"/>
    </row>
    <row r="28" spans="1:21" ht="34" customHeight="1" x14ac:dyDescent="0.2">
      <c r="A28" s="141"/>
      <c r="B28" s="9"/>
      <c r="C28" s="6"/>
      <c r="D28" s="6"/>
      <c r="E28" s="7"/>
      <c r="F28" s="7"/>
      <c r="G28" s="44"/>
      <c r="H28" s="44"/>
      <c r="I28" s="31"/>
      <c r="J28" s="32">
        <f t="shared" si="0"/>
        <v>0</v>
      </c>
      <c r="K28" s="7"/>
      <c r="L28" s="25">
        <f t="shared" si="1"/>
        <v>0</v>
      </c>
      <c r="M28" s="25">
        <f t="shared" si="2"/>
        <v>0</v>
      </c>
      <c r="N28" s="25">
        <f t="shared" si="3"/>
        <v>0</v>
      </c>
      <c r="O28" s="8" t="s">
        <v>218</v>
      </c>
      <c r="P28" s="8" t="s">
        <v>26</v>
      </c>
      <c r="Q28" s="16" t="s">
        <v>185</v>
      </c>
      <c r="R28" s="8" t="s">
        <v>219</v>
      </c>
      <c r="S28" s="8"/>
      <c r="T28" s="8"/>
      <c r="U28" s="8"/>
    </row>
    <row r="29" spans="1:21" ht="34" customHeight="1" x14ac:dyDescent="0.2">
      <c r="A29" s="141"/>
      <c r="B29" s="9"/>
      <c r="C29" s="6"/>
      <c r="D29" s="6"/>
      <c r="E29" s="7"/>
      <c r="F29" s="7"/>
      <c r="G29" s="44"/>
      <c r="H29" s="44"/>
      <c r="I29" s="31"/>
      <c r="J29" s="32">
        <f t="shared" si="0"/>
        <v>0</v>
      </c>
      <c r="K29" s="7"/>
      <c r="L29" s="25">
        <f t="shared" si="1"/>
        <v>0</v>
      </c>
      <c r="M29" s="25">
        <f t="shared" si="2"/>
        <v>0</v>
      </c>
      <c r="N29" s="25">
        <f t="shared" si="3"/>
        <v>0</v>
      </c>
      <c r="O29" s="8" t="s">
        <v>218</v>
      </c>
      <c r="P29" s="8" t="s">
        <v>26</v>
      </c>
      <c r="Q29" s="16" t="s">
        <v>185</v>
      </c>
      <c r="R29" s="8" t="s">
        <v>219</v>
      </c>
      <c r="S29" s="8"/>
      <c r="T29" s="8"/>
      <c r="U29" s="8"/>
    </row>
    <row r="30" spans="1:21" ht="34" customHeight="1" x14ac:dyDescent="0.2">
      <c r="A30" s="141"/>
      <c r="B30" s="9"/>
      <c r="C30" s="6"/>
      <c r="D30" s="6"/>
      <c r="E30" s="7"/>
      <c r="F30" s="7"/>
      <c r="G30" s="44"/>
      <c r="H30" s="44"/>
      <c r="I30" s="31"/>
      <c r="J30" s="32">
        <f t="shared" si="0"/>
        <v>0</v>
      </c>
      <c r="K30" s="7"/>
      <c r="L30" s="25">
        <f t="shared" si="1"/>
        <v>0</v>
      </c>
      <c r="M30" s="25">
        <f t="shared" si="2"/>
        <v>0</v>
      </c>
      <c r="N30" s="25">
        <f t="shared" si="3"/>
        <v>0</v>
      </c>
      <c r="O30" s="8" t="s">
        <v>218</v>
      </c>
      <c r="P30" s="8" t="s">
        <v>26</v>
      </c>
      <c r="Q30" s="16" t="s">
        <v>185</v>
      </c>
      <c r="R30" s="8" t="s">
        <v>219</v>
      </c>
      <c r="S30" s="8"/>
      <c r="T30" s="8"/>
      <c r="U30" s="8"/>
    </row>
    <row r="31" spans="1:21" ht="34" customHeight="1" x14ac:dyDescent="0.2">
      <c r="A31" s="141"/>
      <c r="B31" s="9"/>
      <c r="C31" s="6"/>
      <c r="D31" s="6"/>
      <c r="E31" s="7"/>
      <c r="F31" s="7"/>
      <c r="G31" s="44"/>
      <c r="H31" s="44"/>
      <c r="I31" s="31"/>
      <c r="J31" s="32">
        <f t="shared" si="0"/>
        <v>0</v>
      </c>
      <c r="K31" s="7"/>
      <c r="L31" s="25">
        <f t="shared" si="1"/>
        <v>0</v>
      </c>
      <c r="M31" s="25">
        <f t="shared" si="2"/>
        <v>0</v>
      </c>
      <c r="N31" s="25">
        <f t="shared" si="3"/>
        <v>0</v>
      </c>
      <c r="O31" s="8" t="s">
        <v>218</v>
      </c>
      <c r="P31" s="8" t="s">
        <v>26</v>
      </c>
      <c r="Q31" s="16" t="s">
        <v>185</v>
      </c>
      <c r="R31" s="8" t="s">
        <v>219</v>
      </c>
      <c r="S31" s="8"/>
      <c r="T31" s="8"/>
      <c r="U31" s="8"/>
    </row>
    <row r="32" spans="1:21" ht="34" customHeight="1" x14ac:dyDescent="0.2">
      <c r="A32" s="141"/>
      <c r="B32" s="9"/>
      <c r="C32" s="6"/>
      <c r="D32" s="6"/>
      <c r="E32" s="7"/>
      <c r="F32" s="7"/>
      <c r="G32" s="44"/>
      <c r="H32" s="44"/>
      <c r="I32" s="31"/>
      <c r="J32" s="32">
        <f t="shared" si="0"/>
        <v>0</v>
      </c>
      <c r="K32" s="7"/>
      <c r="L32" s="25">
        <f t="shared" si="1"/>
        <v>0</v>
      </c>
      <c r="M32" s="25">
        <f t="shared" si="2"/>
        <v>0</v>
      </c>
      <c r="N32" s="25">
        <f t="shared" si="3"/>
        <v>0</v>
      </c>
      <c r="O32" s="8" t="s">
        <v>218</v>
      </c>
      <c r="P32" s="8" t="s">
        <v>26</v>
      </c>
      <c r="Q32" s="16" t="s">
        <v>185</v>
      </c>
      <c r="R32" s="8" t="s">
        <v>219</v>
      </c>
      <c r="S32" s="8"/>
      <c r="T32" s="8"/>
      <c r="U32" s="8"/>
    </row>
    <row r="33" spans="1:21" ht="34" customHeight="1" x14ac:dyDescent="0.2">
      <c r="A33" s="141"/>
      <c r="B33" s="9"/>
      <c r="C33" s="6"/>
      <c r="D33" s="6"/>
      <c r="E33" s="7"/>
      <c r="F33" s="7"/>
      <c r="G33" s="44"/>
      <c r="H33" s="44"/>
      <c r="I33" s="31"/>
      <c r="J33" s="32">
        <f t="shared" si="0"/>
        <v>0</v>
      </c>
      <c r="K33" s="7"/>
      <c r="L33" s="25">
        <f t="shared" si="1"/>
        <v>0</v>
      </c>
      <c r="M33" s="25">
        <f t="shared" si="2"/>
        <v>0</v>
      </c>
      <c r="N33" s="25">
        <f t="shared" si="3"/>
        <v>0</v>
      </c>
      <c r="O33" s="8" t="s">
        <v>218</v>
      </c>
      <c r="P33" s="8" t="s">
        <v>26</v>
      </c>
      <c r="Q33" s="16" t="s">
        <v>185</v>
      </c>
      <c r="R33" s="8" t="s">
        <v>219</v>
      </c>
      <c r="S33" s="8"/>
      <c r="T33" s="8"/>
      <c r="U33" s="8"/>
    </row>
    <row r="34" spans="1:21" ht="34" customHeight="1" x14ac:dyDescent="0.2">
      <c r="A34" s="141"/>
      <c r="B34" s="9"/>
      <c r="C34" s="6"/>
      <c r="D34" s="6"/>
      <c r="E34" s="7"/>
      <c r="F34" s="7"/>
      <c r="G34" s="44"/>
      <c r="H34" s="44"/>
      <c r="I34" s="31"/>
      <c r="J34" s="32">
        <f t="shared" si="0"/>
        <v>0</v>
      </c>
      <c r="K34" s="7"/>
      <c r="L34" s="25">
        <f t="shared" si="1"/>
        <v>0</v>
      </c>
      <c r="M34" s="25">
        <f t="shared" si="2"/>
        <v>0</v>
      </c>
      <c r="N34" s="25">
        <f t="shared" si="3"/>
        <v>0</v>
      </c>
      <c r="O34" s="8" t="s">
        <v>218</v>
      </c>
      <c r="P34" s="8" t="s">
        <v>26</v>
      </c>
      <c r="Q34" s="16" t="s">
        <v>185</v>
      </c>
      <c r="R34" s="8" t="s">
        <v>219</v>
      </c>
      <c r="S34" s="8"/>
      <c r="T34" s="8"/>
      <c r="U34" s="8"/>
    </row>
    <row r="35" spans="1:21" ht="34" customHeight="1" x14ac:dyDescent="0.2">
      <c r="A35" s="141"/>
      <c r="B35" s="9"/>
      <c r="C35" s="6"/>
      <c r="D35" s="6"/>
      <c r="E35" s="7"/>
      <c r="F35" s="7"/>
      <c r="G35" s="44"/>
      <c r="H35" s="44"/>
      <c r="I35" s="31"/>
      <c r="J35" s="32">
        <f t="shared" si="0"/>
        <v>0</v>
      </c>
      <c r="K35" s="7"/>
      <c r="L35" s="25">
        <f t="shared" si="1"/>
        <v>0</v>
      </c>
      <c r="M35" s="25">
        <f t="shared" si="2"/>
        <v>0</v>
      </c>
      <c r="N35" s="25">
        <f t="shared" si="3"/>
        <v>0</v>
      </c>
      <c r="O35" s="8" t="s">
        <v>218</v>
      </c>
      <c r="P35" s="8" t="s">
        <v>26</v>
      </c>
      <c r="Q35" s="16" t="s">
        <v>185</v>
      </c>
      <c r="R35" s="8" t="s">
        <v>219</v>
      </c>
      <c r="S35" s="8"/>
      <c r="T35" s="8"/>
      <c r="U35" s="8"/>
    </row>
    <row r="36" spans="1:21" ht="34" customHeight="1" x14ac:dyDescent="0.2">
      <c r="A36" s="141"/>
      <c r="B36" s="6"/>
      <c r="C36" s="6"/>
      <c r="D36" s="6"/>
      <c r="E36" s="7"/>
      <c r="F36" s="7"/>
      <c r="G36" s="45"/>
      <c r="H36" s="44"/>
      <c r="I36" s="31"/>
      <c r="J36" s="32">
        <f t="shared" si="0"/>
        <v>0</v>
      </c>
      <c r="K36" s="7"/>
      <c r="L36" s="25">
        <f t="shared" si="1"/>
        <v>0</v>
      </c>
      <c r="M36" s="25">
        <f t="shared" si="2"/>
        <v>0</v>
      </c>
      <c r="N36" s="25">
        <f t="shared" si="3"/>
        <v>0</v>
      </c>
      <c r="O36" s="8" t="s">
        <v>218</v>
      </c>
      <c r="P36" s="8" t="s">
        <v>26</v>
      </c>
      <c r="Q36" s="16" t="s">
        <v>185</v>
      </c>
      <c r="R36" s="8" t="s">
        <v>219</v>
      </c>
      <c r="S36" s="8"/>
      <c r="T36" s="8"/>
      <c r="U36" s="8"/>
    </row>
    <row r="37" spans="1:21" ht="34" customHeight="1" x14ac:dyDescent="0.2">
      <c r="A37" s="141"/>
      <c r="B37" s="6"/>
      <c r="C37" s="6"/>
      <c r="D37" s="6"/>
      <c r="E37" s="7"/>
      <c r="F37" s="7"/>
      <c r="G37" s="45"/>
      <c r="H37" s="44"/>
      <c r="I37" s="31"/>
      <c r="J37" s="32">
        <f t="shared" si="0"/>
        <v>0</v>
      </c>
      <c r="K37" s="7"/>
      <c r="L37" s="25">
        <f t="shared" si="1"/>
        <v>0</v>
      </c>
      <c r="M37" s="25">
        <f t="shared" si="2"/>
        <v>0</v>
      </c>
      <c r="N37" s="25">
        <f t="shared" si="3"/>
        <v>0</v>
      </c>
      <c r="O37" s="8" t="s">
        <v>218</v>
      </c>
      <c r="P37" s="8" t="s">
        <v>26</v>
      </c>
      <c r="Q37" s="16" t="s">
        <v>185</v>
      </c>
      <c r="R37" s="8" t="s">
        <v>219</v>
      </c>
      <c r="S37" s="8"/>
      <c r="T37" s="8"/>
      <c r="U37" s="8"/>
    </row>
    <row r="38" spans="1:21" ht="34" customHeight="1" x14ac:dyDescent="0.2">
      <c r="A38" s="142"/>
      <c r="B38" s="6"/>
      <c r="C38" s="6"/>
      <c r="D38" s="6"/>
      <c r="E38" s="7"/>
      <c r="F38" s="7"/>
      <c r="G38" s="45"/>
      <c r="H38" s="44"/>
      <c r="I38" s="31"/>
      <c r="J38" s="32">
        <f t="shared" si="0"/>
        <v>0</v>
      </c>
      <c r="K38" s="7"/>
      <c r="L38" s="25">
        <f t="shared" si="1"/>
        <v>0</v>
      </c>
      <c r="M38" s="25">
        <f t="shared" si="2"/>
        <v>0</v>
      </c>
      <c r="N38" s="25">
        <f t="shared" si="3"/>
        <v>0</v>
      </c>
      <c r="O38" s="8" t="s">
        <v>218</v>
      </c>
      <c r="P38" s="8" t="s">
        <v>26</v>
      </c>
      <c r="Q38" s="16" t="s">
        <v>185</v>
      </c>
      <c r="R38" s="8" t="s">
        <v>219</v>
      </c>
      <c r="S38" s="8"/>
      <c r="T38" s="8"/>
      <c r="U38" s="8"/>
    </row>
    <row r="39" spans="1:21" ht="32" customHeight="1" x14ac:dyDescent="0.2">
      <c r="A39" s="120" t="s">
        <v>28</v>
      </c>
      <c r="B39" s="121"/>
      <c r="C39" s="121"/>
      <c r="D39" s="121"/>
      <c r="E39" s="121"/>
      <c r="F39" s="121"/>
      <c r="G39" s="121"/>
      <c r="H39" s="121"/>
      <c r="I39" s="119"/>
      <c r="J39" s="34">
        <f>SUM(J3:J38)</f>
        <v>582112.1</v>
      </c>
      <c r="K39" s="2"/>
      <c r="L39" s="3">
        <f>SUM(L3:L38)</f>
        <v>1</v>
      </c>
      <c r="M39" s="3">
        <f>SUM(M3:M38)</f>
        <v>1</v>
      </c>
      <c r="N39" s="3">
        <f>SUM(N3:N38)</f>
        <v>0</v>
      </c>
      <c r="O39" s="46"/>
    </row>
    <row r="40" spans="1:21" x14ac:dyDescent="0.2">
      <c r="A40" s="116"/>
      <c r="B40" s="117"/>
      <c r="C40" s="117"/>
      <c r="D40" s="117"/>
      <c r="E40" s="117"/>
      <c r="F40" s="117"/>
      <c r="G40" s="117"/>
      <c r="H40" s="117"/>
      <c r="I40" s="117"/>
      <c r="J40" s="117"/>
      <c r="K40" s="117"/>
      <c r="L40" s="117"/>
      <c r="M40" s="117"/>
      <c r="N40" s="4"/>
      <c r="O40" s="4"/>
    </row>
  </sheetData>
  <mergeCells count="3">
    <mergeCell ref="A1:A38"/>
    <mergeCell ref="A40:M40"/>
    <mergeCell ref="A39:I39"/>
  </mergeCells>
  <dataValidations count="9">
    <dataValidation type="list" allowBlank="1" showInputMessage="1" showErrorMessage="1" sqref="U3" xr:uid="{00000000-0002-0000-0400-000000000000}">
      <formula1>"Bâtiment A, Bâtiment B, Bâtiment C"</formula1>
    </dataValidation>
    <dataValidation type="list" allowBlank="1" showInputMessage="1" showErrorMessage="1" sqref="K3:K38" xr:uid="{00000000-0002-0000-0400-000001000000}">
      <formula1>"OUI,NON"</formula1>
    </dataValidation>
    <dataValidation type="list" allowBlank="1" showInputMessage="1" showErrorMessage="1" sqref="H3:H38" xr:uid="{00000000-0002-0000-0400-000002000000}">
      <formula1>"pièce , kg , tonne , L , m , m2 , m3"</formula1>
    </dataValidation>
    <dataValidation type="list" allowBlank="1" showInputMessage="1" showErrorMessage="1" sqref="Q3:Q38" xr:uid="{00000000-0002-0000-0400-000004000000}">
      <formula1>"0 - NON, 1 - OUI"</formula1>
    </dataValidation>
    <dataValidation type="list" allowBlank="1" showInputMessage="1" showErrorMessage="1" sqref="F3:F8" xr:uid="{00000000-0002-0000-0400-000005000000}">
      <formula1>"FABRICANT, GENERIQUE, LOCAL"</formula1>
    </dataValidation>
    <dataValidation type="list" allowBlank="1" showInputMessage="1" showErrorMessage="1" sqref="Q3:Q38" xr:uid="{00000000-0002-0000-0400-000007000000}">
      <formula1>"0 - NON , 1 - OUI"</formula1>
    </dataValidation>
    <dataValidation type="list" allowBlank="1" showInputMessage="1" showErrorMessage="1" sqref="O3:O38" xr:uid="{6BD829CA-A386-E24F-AE42-61F6AA49D2D3}">
      <formula1>"Unknown, Already separated, Easily separable, Hardly separable, Inseparable"</formula1>
    </dataValidation>
    <dataValidation type="list" allowBlank="1" showInputMessage="1" showErrorMessage="1" sqref="P3:P38" xr:uid="{908DAFAB-7038-4245-8A3C-6B0827C584DF}">
      <formula1>"New product,  From destocking,  From a construction site surplus,  From refurbishment,  From ex-situ reuse,  From in-situ reuse,  From reuse,  Other"</formula1>
    </dataValidation>
    <dataValidation type="list" allowBlank="1" showInputMessage="1" showErrorMessage="1" sqref="R3:R38" xr:uid="{365AA80B-51C4-BB49-8A82-A41947BF90ED}">
      <formula1>"Irrelevant, As new, Slightly used, Used, Deteriorated"</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BOM Notice</vt:lpstr>
      <vt:lpstr>Blank BOM Template</vt:lpstr>
      <vt:lpstr>Demountability Levels</vt:lpstr>
      <vt:lpstr>Example - Design Phase</vt:lpstr>
      <vt:lpstr>Example - Construction Phase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Allodi</dc:creator>
  <cp:lastModifiedBy>Upcyclea 3</cp:lastModifiedBy>
  <dcterms:created xsi:type="dcterms:W3CDTF">2018-05-20T15:20:13Z</dcterms:created>
  <dcterms:modified xsi:type="dcterms:W3CDTF">2026-03-22T09:40:45Z</dcterms:modified>
</cp:coreProperties>
</file>