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2"/>
  <workbookPr showInkAnnotation="0" autoCompressPictures="0"/>
  <mc:AlternateContent xmlns:mc="http://schemas.openxmlformats.org/markup-compatibility/2006">
    <mc:Choice Requires="x15">
      <x15ac:absPath xmlns:x15ac="http://schemas.microsoft.com/office/spreadsheetml/2010/11/ac" url="/Users/caro/Library/CloudStorage/Box-Box/UPCYCLEA/02 - Projets/01 - En cours/BATIMENT/DOMOFRANCE/2. TRANSVERSE/14. Boite à outils/2. Boite à outils EC/1. Boite à outils opérationnels/BOITE A OUTILS A JOUR/ANNEXES - SOCLE COMMUN A TOUTES LES OP/5. Eco-conception Banque de matériaux/"/>
    </mc:Choice>
  </mc:AlternateContent>
  <xr:revisionPtr revIDLastSave="0" documentId="13_ncr:1_{099F89F0-C97F-3F4D-8F45-B0760F6A46DA}" xr6:coauthVersionLast="47" xr6:coauthVersionMax="47" xr10:uidLastSave="{00000000-0000-0000-0000-000000000000}"/>
  <bookViews>
    <workbookView xWindow="160" yWindow="660" windowWidth="28480" windowHeight="15700" tabRatio="691" activeTab="1" xr2:uid="{00000000-000D-0000-FFFF-FFFF00000000}"/>
  </bookViews>
  <sheets>
    <sheet name="Notice TdM" sheetId="11" r:id="rId1"/>
    <sheet name="Version vierge de Tdm" sheetId="10" r:id="rId2"/>
    <sheet name="Niveaux de démontabilité" sheetId="12" r:id="rId3"/>
    <sheet name="Exemple - Phase DCE" sheetId="8" r:id="rId4"/>
    <sheet name="Exemple - Phase Chantier" sheetId="9"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J2" i="8" l="1"/>
  <c r="N7" i="8"/>
  <c r="M7" i="8"/>
  <c r="J7" i="8"/>
  <c r="N6" i="8"/>
  <c r="M6" i="8"/>
  <c r="J6" i="8"/>
  <c r="N5" i="8"/>
  <c r="M5" i="8"/>
  <c r="J5" i="8"/>
  <c r="P7" i="10"/>
  <c r="O7" i="10"/>
  <c r="L7" i="10"/>
  <c r="P6" i="10"/>
  <c r="O6" i="10"/>
  <c r="L6" i="10"/>
  <c r="P5" i="10"/>
  <c r="O5" i="10"/>
  <c r="L5" i="10"/>
  <c r="P4" i="10"/>
  <c r="O4" i="10"/>
  <c r="L4" i="10"/>
  <c r="P3" i="10"/>
  <c r="O3" i="10"/>
  <c r="L3" i="10"/>
  <c r="P2" i="10"/>
  <c r="O2" i="10"/>
  <c r="L2" i="10"/>
  <c r="M8" i="8"/>
  <c r="M9" i="8"/>
  <c r="M10" i="8"/>
  <c r="M11" i="8"/>
  <c r="M12" i="8"/>
  <c r="M13" i="8"/>
  <c r="M14" i="8"/>
  <c r="M15" i="8"/>
  <c r="M16" i="8"/>
  <c r="M17" i="8"/>
  <c r="M18" i="8"/>
  <c r="M19" i="8"/>
  <c r="M20" i="8"/>
  <c r="M21" i="8"/>
  <c r="M22" i="8"/>
  <c r="M23" i="8"/>
  <c r="M24" i="8"/>
  <c r="M25" i="8"/>
  <c r="M26" i="8"/>
  <c r="M27" i="8"/>
  <c r="M28" i="8"/>
  <c r="M29" i="8"/>
  <c r="M30" i="8"/>
  <c r="M31" i="8"/>
  <c r="M32" i="8"/>
  <c r="M33" i="8"/>
  <c r="M34" i="8"/>
  <c r="M33" i="9"/>
  <c r="M34" i="9"/>
  <c r="M35" i="9"/>
  <c r="M36" i="9"/>
  <c r="M37" i="9"/>
  <c r="M38" i="9"/>
  <c r="M9" i="9"/>
  <c r="M10" i="9"/>
  <c r="M11" i="9"/>
  <c r="M12" i="9"/>
  <c r="M13" i="9"/>
  <c r="M14" i="9"/>
  <c r="M15" i="9"/>
  <c r="M16" i="9"/>
  <c r="M17" i="9"/>
  <c r="M18" i="9"/>
  <c r="M19" i="9"/>
  <c r="M20" i="9"/>
  <c r="M21" i="9"/>
  <c r="M22" i="9"/>
  <c r="M23" i="9"/>
  <c r="M24" i="9"/>
  <c r="M25" i="9"/>
  <c r="M26" i="9"/>
  <c r="M27" i="9"/>
  <c r="M28" i="9"/>
  <c r="M29" i="9"/>
  <c r="M30" i="9"/>
  <c r="M31" i="9"/>
  <c r="M32" i="9"/>
  <c r="N38" i="9"/>
  <c r="J38" i="9"/>
  <c r="N37" i="9"/>
  <c r="J37" i="9"/>
  <c r="N36" i="9"/>
  <c r="J36" i="9"/>
  <c r="N35" i="9"/>
  <c r="J35" i="9"/>
  <c r="N34" i="9"/>
  <c r="J34" i="9"/>
  <c r="N33" i="9"/>
  <c r="J33" i="9"/>
  <c r="N32" i="9"/>
  <c r="J32" i="9"/>
  <c r="N31" i="9"/>
  <c r="J31" i="9"/>
  <c r="N30" i="9"/>
  <c r="J30" i="9"/>
  <c r="N29" i="9"/>
  <c r="J29" i="9"/>
  <c r="N28" i="9"/>
  <c r="J28" i="9"/>
  <c r="N27" i="9"/>
  <c r="J27" i="9"/>
  <c r="N26" i="9"/>
  <c r="J26" i="9"/>
  <c r="N25" i="9"/>
  <c r="J25" i="9"/>
  <c r="N24" i="9"/>
  <c r="J24" i="9"/>
  <c r="N23" i="9"/>
  <c r="J23" i="9"/>
  <c r="N22" i="9"/>
  <c r="J22" i="9"/>
  <c r="N21" i="9"/>
  <c r="J21" i="9"/>
  <c r="N20" i="9"/>
  <c r="J20" i="9"/>
  <c r="N19" i="9"/>
  <c r="J19" i="9"/>
  <c r="N18" i="9"/>
  <c r="J18" i="9"/>
  <c r="N17" i="9"/>
  <c r="J17" i="9"/>
  <c r="N16" i="9"/>
  <c r="J16" i="9"/>
  <c r="N15" i="9"/>
  <c r="J15" i="9"/>
  <c r="N14" i="9"/>
  <c r="J14" i="9"/>
  <c r="N13" i="9"/>
  <c r="J13" i="9"/>
  <c r="N12" i="9"/>
  <c r="J12" i="9"/>
  <c r="N11" i="9"/>
  <c r="J11" i="9"/>
  <c r="N10" i="9"/>
  <c r="J10" i="9"/>
  <c r="N9" i="9"/>
  <c r="J9" i="9"/>
  <c r="J8" i="9"/>
  <c r="J7" i="9"/>
  <c r="J6" i="9"/>
  <c r="N5" i="9"/>
  <c r="J5" i="9"/>
  <c r="J4" i="9"/>
  <c r="J3" i="9"/>
  <c r="N34" i="8"/>
  <c r="J34" i="8"/>
  <c r="N33" i="8"/>
  <c r="J33" i="8"/>
  <c r="N32" i="8"/>
  <c r="J32" i="8"/>
  <c r="N31" i="8"/>
  <c r="J31" i="8"/>
  <c r="N30" i="8"/>
  <c r="J30" i="8"/>
  <c r="N29" i="8"/>
  <c r="J29" i="8"/>
  <c r="N28" i="8"/>
  <c r="J28" i="8"/>
  <c r="N27" i="8"/>
  <c r="J27" i="8"/>
  <c r="N26" i="8"/>
  <c r="J26" i="8"/>
  <c r="N25" i="8"/>
  <c r="J25" i="8"/>
  <c r="N24" i="8"/>
  <c r="J24" i="8"/>
  <c r="N23" i="8"/>
  <c r="J23" i="8"/>
  <c r="N22" i="8"/>
  <c r="J22" i="8"/>
  <c r="N21" i="8"/>
  <c r="J21" i="8"/>
  <c r="N20" i="8"/>
  <c r="J20" i="8"/>
  <c r="N19" i="8"/>
  <c r="J19" i="8"/>
  <c r="N18" i="8"/>
  <c r="J18" i="8"/>
  <c r="N17" i="8"/>
  <c r="J17" i="8"/>
  <c r="N16" i="8"/>
  <c r="J16" i="8"/>
  <c r="N15" i="8"/>
  <c r="J15" i="8"/>
  <c r="N14" i="8"/>
  <c r="J14" i="8"/>
  <c r="N13" i="8"/>
  <c r="J13" i="8"/>
  <c r="N12" i="8"/>
  <c r="J12" i="8"/>
  <c r="N11" i="8"/>
  <c r="J11" i="8"/>
  <c r="N10" i="8"/>
  <c r="J10" i="8"/>
  <c r="N9" i="8"/>
  <c r="J9" i="8"/>
  <c r="N8" i="8"/>
  <c r="J8" i="8"/>
  <c r="J4" i="8"/>
  <c r="J3" i="8"/>
  <c r="O8" i="10" l="1"/>
  <c r="P8" i="10"/>
  <c r="L8" i="10"/>
  <c r="N2" i="10" s="1"/>
  <c r="J39" i="9"/>
  <c r="L5" i="9" s="1"/>
  <c r="M5" i="9" s="1"/>
  <c r="J35" i="8"/>
  <c r="L5" i="8" l="1"/>
  <c r="L6" i="8"/>
  <c r="L7" i="8"/>
  <c r="N3" i="10"/>
  <c r="N4" i="10"/>
  <c r="N6" i="10"/>
  <c r="N7" i="10"/>
  <c r="N5" i="10"/>
  <c r="N8" i="10" s="1"/>
  <c r="L14" i="9"/>
  <c r="L10" i="9"/>
  <c r="L20" i="9"/>
  <c r="L33" i="9"/>
  <c r="L3" i="9"/>
  <c r="M3" i="9" s="1"/>
  <c r="L34" i="9"/>
  <c r="L36" i="9"/>
  <c r="L16" i="9"/>
  <c r="L29" i="9"/>
  <c r="L21" i="9"/>
  <c r="L30" i="9"/>
  <c r="L32" i="9"/>
  <c r="L12" i="9"/>
  <c r="L17" i="9"/>
  <c r="L13" i="9"/>
  <c r="L26" i="9"/>
  <c r="L31" i="9"/>
  <c r="L28" i="9"/>
  <c r="L4" i="9"/>
  <c r="M4" i="9" s="1"/>
  <c r="L9" i="9"/>
  <c r="L6" i="9"/>
  <c r="M6" i="9" s="1"/>
  <c r="L18" i="9"/>
  <c r="L27" i="9"/>
  <c r="N4" i="9"/>
  <c r="L35" i="9"/>
  <c r="L19" i="9"/>
  <c r="L15" i="9"/>
  <c r="N3" i="9"/>
  <c r="N6" i="9"/>
  <c r="L11" i="9"/>
  <c r="L24" i="9"/>
  <c r="L7" i="9"/>
  <c r="L25" i="9"/>
  <c r="L37" i="9"/>
  <c r="L38" i="9"/>
  <c r="L22" i="9"/>
  <c r="L8" i="9"/>
  <c r="M8" i="9" s="1"/>
  <c r="L23" i="9"/>
  <c r="L34" i="8"/>
  <c r="L33" i="8"/>
  <c r="L32" i="8"/>
  <c r="L31" i="8"/>
  <c r="L30" i="8"/>
  <c r="L29" i="8"/>
  <c r="L28" i="8"/>
  <c r="L27" i="8"/>
  <c r="L26" i="8"/>
  <c r="L25" i="8"/>
  <c r="L24" i="8"/>
  <c r="L23" i="8"/>
  <c r="L22" i="8"/>
  <c r="L21" i="8"/>
  <c r="L20" i="8"/>
  <c r="L19" i="8"/>
  <c r="L18" i="8"/>
  <c r="L17" i="8"/>
  <c r="L16" i="8"/>
  <c r="L15" i="8"/>
  <c r="L14" i="8"/>
  <c r="L13" i="8"/>
  <c r="L12" i="8"/>
  <c r="L11" i="8"/>
  <c r="L10" i="8"/>
  <c r="L9" i="8"/>
  <c r="L4" i="8"/>
  <c r="M4" i="8" s="1"/>
  <c r="L8" i="8"/>
  <c r="L3" i="8"/>
  <c r="L2" i="8"/>
  <c r="M2" i="8" s="1"/>
  <c r="M3" i="8" l="1"/>
  <c r="N3" i="8"/>
  <c r="M7" i="9"/>
  <c r="M39" i="9" s="1"/>
  <c r="N7" i="9"/>
  <c r="N8" i="9"/>
  <c r="L39" i="9"/>
  <c r="L35" i="8"/>
  <c r="N2" i="8"/>
  <c r="N4" i="8"/>
  <c r="N39" i="9" l="1"/>
  <c r="N35" i="8"/>
  <c r="M35" i="8"/>
</calcChain>
</file>

<file path=xl/sharedStrings.xml><?xml version="1.0" encoding="utf-8"?>
<sst xmlns="http://schemas.openxmlformats.org/spreadsheetml/2006/main" count="652" uniqueCount="236">
  <si>
    <t xml:space="preserve">LOT X </t>
  </si>
  <si>
    <t xml:space="preserve">Procédé / Produit </t>
  </si>
  <si>
    <t>Fabricant</t>
    <phoneticPr fontId="6" type="noConversion"/>
  </si>
  <si>
    <t xml:space="preserve">ID Passeport Circulaire </t>
  </si>
  <si>
    <t>Typologie passeport</t>
  </si>
  <si>
    <t>Quantités</t>
  </si>
  <si>
    <t>Unité choisie</t>
    <phoneticPr fontId="6" type="noConversion"/>
  </si>
  <si>
    <t>Poids/Unité
(en kg)</t>
  </si>
  <si>
    <t>Poids TOTAL
(en kg)</t>
  </si>
  <si>
    <t>Produit Circulaire
(OUI ou NON)</t>
  </si>
  <si>
    <t>% lot
considéré</t>
  </si>
  <si>
    <t>% Produits caractérisés</t>
    <phoneticPr fontId="6" type="noConversion"/>
  </si>
  <si>
    <t>% Produits circulaires</t>
  </si>
  <si>
    <t>Origine du gisement</t>
  </si>
  <si>
    <t>Démontabilité / séparabilité</t>
  </si>
  <si>
    <t>Etat d'usure</t>
  </si>
  <si>
    <t>Site</t>
  </si>
  <si>
    <t>Commentaires</t>
  </si>
  <si>
    <t xml:space="preserve">0 - Produit neuf  </t>
  </si>
  <si>
    <t xml:space="preserve">0 - non pertinent </t>
  </si>
  <si>
    <t>0 - NON</t>
  </si>
  <si>
    <t xml:space="preserve">1 - comme neuf </t>
  </si>
  <si>
    <t>Poids TOTAL du lot</t>
    <phoneticPr fontId="6" type="noConversion"/>
  </si>
  <si>
    <t>LOT 1 - EXEMPLE</t>
  </si>
  <si>
    <t>Procédé / Produit</t>
  </si>
  <si>
    <t>Préconisation / Référence/ caractéristique</t>
  </si>
  <si>
    <t>Potentiel de réemploi</t>
  </si>
  <si>
    <r>
      <t xml:space="preserve">Tags
</t>
    </r>
    <r>
      <rPr>
        <i/>
        <sz val="10"/>
        <color theme="0"/>
        <rFont val="Calibri"/>
        <family val="2"/>
      </rPr>
      <t>relatifs aux sites</t>
    </r>
    <r>
      <rPr>
        <b/>
        <sz val="10"/>
        <color theme="0"/>
        <rFont val="Calibri"/>
        <family val="2"/>
      </rPr>
      <t xml:space="preserve">
(TAG1, TAG2, TAG3, …)</t>
    </r>
  </si>
  <si>
    <t>Laine de bois</t>
  </si>
  <si>
    <t>ISONAT</t>
  </si>
  <si>
    <t xml:space="preserve"> FLEX 55</t>
  </si>
  <si>
    <t>5f882f6104d4d</t>
  </si>
  <si>
    <t>FABRICANT</t>
  </si>
  <si>
    <t xml:space="preserve">m2 </t>
  </si>
  <si>
    <t>NON</t>
  </si>
  <si>
    <t xml:space="preserve">3 - difficilement séparable </t>
  </si>
  <si>
    <t xml:space="preserve">4 - Issu de chantier (dépose) </t>
  </si>
  <si>
    <t>Bâtiment A</t>
  </si>
  <si>
    <t>LOT 5, Charpente</t>
  </si>
  <si>
    <t>Panneaux MDF</t>
  </si>
  <si>
    <t>FINSA</t>
  </si>
  <si>
    <t>FIBRAPAN</t>
  </si>
  <si>
    <t>5f2660c4439a3</t>
  </si>
  <si>
    <t>m3</t>
  </si>
  <si>
    <t>OUI</t>
  </si>
  <si>
    <t xml:space="preserve">2 - facilement séparable </t>
  </si>
  <si>
    <t>1 - OUI</t>
  </si>
  <si>
    <t>LOT 5, Façade</t>
  </si>
  <si>
    <t>Polycarbonate</t>
  </si>
  <si>
    <t>POLY PAC</t>
  </si>
  <si>
    <t>/</t>
  </si>
  <si>
    <t>5f71be8516c48</t>
  </si>
  <si>
    <t>Bois Massif Douglas et Acacia</t>
  </si>
  <si>
    <t>Element porteur bois résineux - [GENERIC][REUSE]</t>
  </si>
  <si>
    <t>617ad483ae39e</t>
  </si>
  <si>
    <t>GENERIQUE</t>
  </si>
  <si>
    <t>Lamellé collé épicéa et Douglas</t>
  </si>
  <si>
    <t>Voliges sapin</t>
  </si>
  <si>
    <t>SFPO</t>
  </si>
  <si>
    <t>5e959394f3c4d</t>
  </si>
  <si>
    <t>LOT 5, Charpente, RDC, R+1</t>
  </si>
  <si>
    <t>COSYLVA</t>
  </si>
  <si>
    <t>5e9ed3e1f3d04</t>
  </si>
  <si>
    <t>RHD</t>
  </si>
  <si>
    <t>5e99d5a126b4d</t>
  </si>
  <si>
    <t>5ee1e350eee49</t>
  </si>
  <si>
    <t>LOT 5, Charpente, R+3</t>
  </si>
  <si>
    <t>605c4efa3b7bb</t>
  </si>
  <si>
    <t>Exemple</t>
  </si>
  <si>
    <t xml:space="preserve">2 - légèrement usé </t>
  </si>
  <si>
    <t>Photos</t>
  </si>
  <si>
    <t>Documents</t>
  </si>
  <si>
    <t>Précision mode de fixation</t>
  </si>
  <si>
    <t>Référence</t>
  </si>
  <si>
    <t>Ce tableau des matériaux a pour vocation de permettre la constitution d'une Banque des Matériaux. 
Il permet de lister pour chaque lot l'ensemble des produits intégrés dans le bâtiment ainsi que les caractéristiques associées (quantités, origines, degré de démontabilité, ...). Il est ensuite importé sur le logiciel Upcyclea Net0 afin de constituer la banque digitale du bâtiment et générer la signature circulaire du bâtiment (ensemble d'indicateurs environnementaux et économique).</t>
  </si>
  <si>
    <t>NOTICE EXPLICATIVE</t>
  </si>
  <si>
    <r>
      <t xml:space="preserve">Informations </t>
    </r>
    <r>
      <rPr>
        <b/>
        <sz val="12"/>
        <color theme="1"/>
        <rFont val="Calibri"/>
        <family val="2"/>
        <scheme val="minor"/>
      </rPr>
      <t xml:space="preserve">obligatoires </t>
    </r>
  </si>
  <si>
    <r>
      <t xml:space="preserve">Informations </t>
    </r>
    <r>
      <rPr>
        <b/>
        <sz val="12"/>
        <color theme="1"/>
        <rFont val="Calibri"/>
        <family val="2"/>
        <scheme val="minor"/>
      </rPr>
      <t>recommandées</t>
    </r>
  </si>
  <si>
    <r>
      <t xml:space="preserve">Informations </t>
    </r>
    <r>
      <rPr>
        <b/>
        <sz val="12"/>
        <color theme="1"/>
        <rFont val="Calibri"/>
        <family val="2"/>
        <scheme val="minor"/>
      </rPr>
      <t>utiles si existantes</t>
    </r>
    <r>
      <rPr>
        <sz val="12"/>
        <color theme="1"/>
        <rFont val="Calibri"/>
        <family val="2"/>
        <scheme val="minor"/>
      </rPr>
      <t xml:space="preserve"> </t>
    </r>
  </si>
  <si>
    <t>Signification des colonnes</t>
  </si>
  <si>
    <t xml:space="preserve">Fabricant et références </t>
  </si>
  <si>
    <t>ID Passeport Produit</t>
  </si>
  <si>
    <t>Typologies passeports</t>
  </si>
  <si>
    <t>Quantité</t>
  </si>
  <si>
    <t>Quantité mise en œuvre - dans l'unité du passeport</t>
  </si>
  <si>
    <t>Unité</t>
  </si>
  <si>
    <t>Unité utilisée pour comptabiliser les produits - doit être la même que celle du passeport</t>
  </si>
  <si>
    <t>Masse/Unité
(en kg)</t>
  </si>
  <si>
    <t>Masse/Unité</t>
  </si>
  <si>
    <t>A exprimer en kg/unité pour tout produit dont l'unité ne serait pas la masse - Cette colonne N'EST PAS OBLIGATOIRE - si elle n'est pas complétée, les facteurs de conversion des passeports seront utilisés</t>
  </si>
  <si>
    <t>Tags</t>
  </si>
  <si>
    <t>Typologie de produit ou procédé mis en œuvre</t>
  </si>
  <si>
    <t>Information sur les références préconisées (Conception) ou mises en œuvre (chantier)</t>
  </si>
  <si>
    <t>Correspond à l'identifiant du passeport produit qui caractérise le mieux le produit mis en œuvre - ces passeports sont à consulter sur la librairie de passeports Upcyclea : https://upcyclea.com/passeports-produits/</t>
  </si>
  <si>
    <t>A compléter par Passeport Fabricant OU Passeport Générique - cela permet de vérifier les % massiques de produits caractérisés par un passeport fabricant tel que demandé dans les objectifs Economie Circulaire</t>
  </si>
  <si>
    <t>Lien avec le fichier RSEE de la RE2020</t>
  </si>
  <si>
    <t>Sous-catégorie</t>
  </si>
  <si>
    <t>Produits concernés</t>
  </si>
  <si>
    <t>1 - Déjà séparé</t>
  </si>
  <si>
    <t>2 - Facilement séparable</t>
  </si>
  <si>
    <t>3 - Difficilement séparable</t>
  </si>
  <si>
    <t>4 - Inséparable</t>
  </si>
  <si>
    <t>Charpente et ossature</t>
  </si>
  <si>
    <t>Tous les bois de charpentes (chevrons, fermette, liteaux, voliges) et charpente métallique</t>
  </si>
  <si>
    <t>- Empilé</t>
  </si>
  <si>
    <t>- Assemblé à sec
- Vissé
- Emboité
- Assemblé par des éléments métalliques (Platines, boulons, sabots, tiges filetées)
- Assemblé par goujon, tenon et mortaise, embrèvement, appui sur lambourde et autres éléments en bois
- Fixé par électro-aimant réversible
- Superposé avec organe de fixation</t>
  </si>
  <si>
    <t xml:space="preserve">- Collé
- Cloué
- Éléments de grandes dimensions 
- Éléments nécessitant des engins de levage </t>
  </si>
  <si>
    <t xml:space="preserve">- Soudé 
</t>
  </si>
  <si>
    <t>Couverture et étanchéité</t>
  </si>
  <si>
    <t>Tuiles (béton, terre cuite..), ardoise, membrane d'étanchéité (PVC, EPDM,..), toiture végétalisé, couverture métallique, gouttières, descente, couvertine, géomenbrane, système d'étanchéité liquide, plaque profilé en fibres-ciment, rive</t>
  </si>
  <si>
    <r>
      <rPr>
        <b/>
        <sz val="11"/>
        <color theme="1"/>
        <rFont val="Calibri"/>
        <family val="2"/>
      </rPr>
      <t>Etanchéité à l'eau</t>
    </r>
    <r>
      <rPr>
        <sz val="11"/>
        <color theme="1"/>
        <rFont val="Calibri"/>
        <family val="2"/>
      </rPr>
      <t xml:space="preserve">
- Assemblé par fixation mécanique réversible
- membrane fixée mécaniquement ou en indépendance
- Cloué
- Clipsé
- Vissé
</t>
    </r>
    <r>
      <rPr>
        <b/>
        <sz val="11"/>
        <color theme="1"/>
        <rFont val="Calibri"/>
        <family val="2"/>
      </rPr>
      <t xml:space="preserve">Etanchéité à l'air
</t>
    </r>
    <r>
      <rPr>
        <sz val="11"/>
        <color theme="1"/>
        <rFont val="Calibri"/>
        <family val="2"/>
      </rPr>
      <t>- Agrafé
- Fixé par des ruban adhésifs</t>
    </r>
  </si>
  <si>
    <r>
      <rPr>
        <b/>
        <sz val="11"/>
        <color theme="1"/>
        <rFont val="Calibri"/>
        <family val="2"/>
      </rPr>
      <t>Etanchéité à l'eau</t>
    </r>
    <r>
      <rPr>
        <sz val="11"/>
        <color theme="1"/>
        <rFont val="Calibri"/>
        <family val="2"/>
      </rPr>
      <t xml:space="preserve">
- Coulé
- Collé
- Soudé
</t>
    </r>
    <r>
      <rPr>
        <b/>
        <sz val="11"/>
        <color theme="1"/>
        <rFont val="Calibri"/>
        <family val="2"/>
      </rPr>
      <t xml:space="preserve">Etanchéité à l'air
</t>
    </r>
    <r>
      <rPr>
        <sz val="11"/>
        <color theme="1"/>
        <rFont val="Calibri"/>
        <family val="2"/>
      </rPr>
      <t>- Collé</t>
    </r>
  </si>
  <si>
    <t>Cloisons et faux plafonds</t>
  </si>
  <si>
    <t>Dalle de faux-plafond, cloisons toutes matières (bois, verre, plâque de plâtre), montants/profilés/ossature/fourrure/rail/cornière métallique, cloisons de toute matière, plâtre (hors enduit)</t>
  </si>
  <si>
    <t>- Posé au sol
- Empilé</t>
  </si>
  <si>
    <t>- Vissé
- Assemblé par chevauchement
- Montants accessibles
- Fixé sur un velcro / scratch
- Emboité
- Sur gonds
- Sur rail
- Clipsé / Fixé sur une pièce métallique rainurée 
- Assemblage autour d'une étoile à 4 côtés
- Fixé avec un assemblage « slides en lock » (glisse et bloque)</t>
  </si>
  <si>
    <t>- Collé
- Soudé
- Fixé chimiquement
- Cloué</t>
  </si>
  <si>
    <t>Escaliers</t>
  </si>
  <si>
    <t>Tout type d'escalier (bois, métal, verre, autres…)</t>
  </si>
  <si>
    <t>- Soudé au bâti
- Coulé / Claveté</t>
  </si>
  <si>
    <t>Façade</t>
  </si>
  <si>
    <t>Panneaux pour façade (verre, polycarbonate, aluminium,..), bardage, vitrage, brique de parement, pierre pour façade</t>
  </si>
  <si>
    <t>- Vissé
- Boulonné
- Fixé avec tige filletée et écrou
- Emboité
- Sur gonds
- Sur rail
- Clipsé
- Cloué avec un clou à deux têtes
- Fixé par électro-aimant réversible
- Fixé avec des pièces métalliques sur la face non visible les lames de bardages vissées à la structure
- Assemblé autour d'une étoile à 4 côtés
- Fixé avec des cales de fixations (lames de bardage)
- Fixé avec un assemblage « slides en lock » (glisse et bloque)</t>
  </si>
  <si>
    <t>- Collé</t>
  </si>
  <si>
    <t>- Soudé au bâti</t>
  </si>
  <si>
    <t>Fondations - Gros œuvre - Maçonnerie béton</t>
  </si>
  <si>
    <t>Tout type de béton, armature métallique, béton cellulaire, treillis, entrevous, gravilllons, grave, granulats, sables, éléments en béton (linteau, poutre, réfend, longrine, pilier), brique de structure, dalle béton, angle monolithe, parpaing</t>
  </si>
  <si>
    <r>
      <rPr>
        <b/>
        <sz val="11"/>
        <color theme="1"/>
        <rFont val="Calibri"/>
        <family val="2"/>
      </rPr>
      <t>Fondations</t>
    </r>
    <r>
      <rPr>
        <sz val="11"/>
        <color theme="1"/>
        <rFont val="Calibri"/>
        <family val="2"/>
      </rPr>
      <t xml:space="preserve">
- Pilotis enfoncés dans le sol
- Vissé / Fondations vissables
- Technologie de fondation à faible impact
</t>
    </r>
    <r>
      <rPr>
        <b/>
        <sz val="11"/>
        <color theme="1"/>
        <rFont val="Calibri"/>
        <family val="2"/>
      </rPr>
      <t>Gros œuvre - Maçonnerie béton</t>
    </r>
    <r>
      <rPr>
        <sz val="11"/>
        <color theme="1"/>
        <rFont val="Calibri"/>
        <family val="2"/>
      </rPr>
      <t xml:space="preserve">
- Assemblé par goujons
- Eléments préfabriqués fixés mécaniquement (boulons, barrettes métalliques, tige filetée...)
- Assemblé via une pièce métallique indépendante 
- Assemblé avec une barre dans un évidement</t>
    </r>
  </si>
  <si>
    <r>
      <rPr>
        <b/>
        <sz val="11"/>
        <color theme="1"/>
        <rFont val="Calibri"/>
        <family val="2"/>
      </rPr>
      <t xml:space="preserve">Fondations
</t>
    </r>
    <r>
      <rPr>
        <sz val="11"/>
        <color theme="1"/>
        <rFont val="Calibri"/>
        <family val="2"/>
      </rPr>
      <t>- Enterré à plus de 3m (fondations semi-profondes)</t>
    </r>
    <r>
      <rPr>
        <b/>
        <sz val="11"/>
        <color theme="1"/>
        <rFont val="Calibri"/>
        <family val="2"/>
      </rPr>
      <t xml:space="preserve">
Gros œuvre - Maçonnerie béton</t>
    </r>
    <r>
      <rPr>
        <sz val="11"/>
        <color theme="1"/>
        <rFont val="Calibri"/>
        <family val="2"/>
      </rPr>
      <t xml:space="preserve">
- Soudé partiellement
</t>
    </r>
  </si>
  <si>
    <r>
      <rPr>
        <b/>
        <sz val="11"/>
        <color theme="1"/>
        <rFont val="Calibri"/>
        <family val="2"/>
      </rPr>
      <t xml:space="preserve">Fondations
</t>
    </r>
    <r>
      <rPr>
        <sz val="11"/>
        <color theme="1"/>
        <rFont val="Calibri"/>
        <family val="2"/>
      </rPr>
      <t xml:space="preserve">- Soudé
- Enterré à plus de 6m (fondations profondes)
</t>
    </r>
    <r>
      <rPr>
        <b/>
        <sz val="11"/>
        <color theme="1"/>
        <rFont val="Calibri"/>
        <family val="2"/>
      </rPr>
      <t>Gros œuvre - Maçonnerie béton</t>
    </r>
    <r>
      <rPr>
        <sz val="11"/>
        <color theme="1"/>
        <rFont val="Calibri"/>
        <family val="2"/>
      </rPr>
      <t xml:space="preserve">
- Coulé / Claveté
- Encastré 
- Collé (ciment)</t>
    </r>
  </si>
  <si>
    <t>Isolations thermique, acoustique et protections solaires</t>
  </si>
  <si>
    <t xml:space="preserve">Tout type d'isolant (laine de verre, de roche, PSE, verre cellulaire, coton, chanvre, polyuréthane, paille, ...), store, pare-soleil, persiennes,  trappe de visite, isolant pour tuyaux, </t>
  </si>
  <si>
    <t>- Fixations non-recouvertes (avec enduits / peintures)
- Plaques logées entre deux profilés en U
- Fixé par velcro/ scratch
- Fixé par un adhésif
- Maintenu par serrage entre les montants
- Clipsé</t>
  </si>
  <si>
    <t>- Fixations recouvertes (avec enduits / peintures)
- Isolation projetée, soufflée ou en vrac</t>
  </si>
  <si>
    <t>- Fixé chimiquement / collé</t>
  </si>
  <si>
    <t>Menuiseries intérieures et extérieures</t>
  </si>
  <si>
    <t>Tout type de menuiseries : porte, fenêtre, porte-fenêtre, porte coulissante, porte sectionnelle, niveleur de quai, châssis, vitrage, volets</t>
  </si>
  <si>
    <t>- Fixé par des pièces amovibles (ex. tasseaux) 
- Assemblé par chevauchement
- Vissé
- Fixé autour d'une étoile à quatre côtés
- Emboité
- Sur gonds
- Sur rail
- Clipsé</t>
  </si>
  <si>
    <t>- Fixé chimiquement
- Fixé par un liant</t>
  </si>
  <si>
    <t>Peintures, vernis et colles</t>
  </si>
  <si>
    <t>Tout type de peinture (huile, minérale, biosourcée), huile, lasure, colle, résine de protection, enduit,</t>
  </si>
  <si>
    <t>Inséparable</t>
  </si>
  <si>
    <t>Plomberie et sanitaires</t>
  </si>
  <si>
    <t xml:space="preserve">Elements de sanitaires (douche, lavabo, toilette, urinoir, paroi de douche, mitigeur lavabo, évier, vasque, accastillage) et tuyaux internes au bâtiment, éléments PMR pour sanitaires, </t>
  </si>
  <si>
    <t>- Vannes d'arrêt démontables
- Boulonné
- Non alimenté en eau (toilettes sèches, urinoirs sans eau, etc.)
- Planchers surélevé avec des fermes ajourées pour le passage des réseaux
- Fixé par attache rapide
- Fixé avec des raccords filetés ou avec joints d'étanchéité
- Connection auto-lubrifiées (type Nylon ou teflon)</t>
  </si>
  <si>
    <t>- Fixé chimiquement</t>
  </si>
  <si>
    <t>Revêtements de sol</t>
  </si>
  <si>
    <t>Parquet (contrecollé, massif…), vinyle, revêtement de sol souple, moquette, carrelage, linoléum, fibre végétale, stratifié, grès cérame, zellige, sol en liège…</t>
  </si>
  <si>
    <t>- Posé simplement</t>
  </si>
  <si>
    <t>- Assemblé par clips / système de clips/rainure
- Elements reliés par des joints secs
- Emboité
- Fixé par velcro/scratch/ adhésifs</t>
  </si>
  <si>
    <t>- Fixé par adhésif
- Collé</t>
  </si>
  <si>
    <t>Revêtements muraux</t>
  </si>
  <si>
    <t xml:space="preserve">Papier-peint, faïence murale, vinyle mural, grès cérame
(HORS PEINTURE) </t>
  </si>
  <si>
    <t>- Boulonné, vissé, coué avec un clou à 2 têtes
- Emboité
- Fixé par des adhésifs repositionnables
- Fixé par velcro/scratch
- Fixé avec un clip en métal dans une rainure créé dans les lames puis vissé à une structure secondaire</t>
  </si>
  <si>
    <t>- Fixé par adhésif
- Collé (Faïence, vinyle)</t>
  </si>
  <si>
    <t>- Soudé au bâti
- Collé (papier-peint)</t>
  </si>
  <si>
    <t>Serrurerie</t>
  </si>
  <si>
    <t xml:space="preserve">Garde-corps, poteaux de protection, crémone,  fiche, barrière, serrure, charnière, verrou, grille, balcon, rampe, cloture, boulon, équerre, </t>
  </si>
  <si>
    <t>- Assemblé par chevauchement
- Vissé
- Fixé autour d'une étoile à quatre côtés
- Emboité
- Sur gonds
- Sur rail
- Clipsé</t>
  </si>
  <si>
    <t>Mobilier</t>
  </si>
  <si>
    <t>- Posé au sol
- Pendu à un crochet</t>
  </si>
  <si>
    <t>- Vissé
- Encastré</t>
  </si>
  <si>
    <t>- Cloué
- Collé</t>
  </si>
  <si>
    <t>- Collé
- Soudé
- Fixé chimiquement</t>
  </si>
  <si>
    <t>Terrasses et sols extérieurs</t>
  </si>
  <si>
    <t>Lame de terrasse en bois, pierre pour pavage extérieur</t>
  </si>
  <si>
    <t>- Coulé
- Fixé chimiquement</t>
  </si>
  <si>
    <t>VRD (Voirie et Réseau Divers)</t>
  </si>
  <si>
    <t xml:space="preserve">Enrobés (bitumineux), tuyaux externes au bâtiment, grille pluviale, regard de chaussé, canalisations, </t>
  </si>
  <si>
    <t>- Vissé
- Enterré à moins de 3m
- Eléments fixés mécaniquement (boulons, barrettes métalliques, tige filetée...)</t>
  </si>
  <si>
    <r>
      <rPr>
        <sz val="11"/>
        <color theme="1"/>
        <rFont val="Calibri"/>
        <family val="2"/>
      </rPr>
      <t>- Enterré à plus de 3m</t>
    </r>
    <r>
      <rPr>
        <b/>
        <sz val="11"/>
        <color theme="1"/>
        <rFont val="Calibri"/>
        <family val="2"/>
      </rPr>
      <t xml:space="preserve">
</t>
    </r>
    <r>
      <rPr>
        <sz val="11"/>
        <color theme="1"/>
        <rFont val="Calibri"/>
        <family val="2"/>
      </rPr>
      <t>- Soudé partiellement</t>
    </r>
  </si>
  <si>
    <t>- Enterré à plus de 6m (fondations profondes)
- Coulé
- Assemblé chimiquement</t>
  </si>
  <si>
    <t>Ascenseurs</t>
  </si>
  <si>
    <t>Tout type d'ascenseur et monte-charge</t>
  </si>
  <si>
    <t>Chauffages, climatisation, ventilation</t>
  </si>
  <si>
    <t xml:space="preserve">Gaine de ventilation, clapets de ventilation, grille de ventilation, radiateurs, pompe à chaleur, climatiseurs, chaudières, chauffe-eau, conduit de fumée, VMC, poêle à bois, </t>
  </si>
  <si>
    <t>- Posé
- Réseaux apparents</t>
  </si>
  <si>
    <t>- Encastré
- Clipsé (réversible)
- Vissé
- Utilisation de goulotte
- Réseaux dans des plinthes amovibles / faux-plafonds démontables
- Boîtes de réservation
- Planchers avec des lambourdes ajourées pour le passage des réseaux</t>
  </si>
  <si>
    <t>- Soudé</t>
  </si>
  <si>
    <t>- Non accessible car bloqué par des éléments structurant</t>
  </si>
  <si>
    <t>Composants électriques (câbles, prises, …)</t>
  </si>
  <si>
    <t>Tout type de câble, prises, interrupteurs, disjoncteur, transformateur, moteur, générateur</t>
  </si>
  <si>
    <t>Composants électroniques</t>
  </si>
  <si>
    <t>Transistor, diode, bascule, amplificateur</t>
  </si>
  <si>
    <t>Eclairage</t>
  </si>
  <si>
    <t>Luminaire, liseuse, applique, LED, plafonnier, hublot, spot…</t>
  </si>
  <si>
    <t>Electroménager</t>
  </si>
  <si>
    <t>Tous les éléments d'électroménager</t>
  </si>
  <si>
    <t>Équipements de sécurité</t>
  </si>
  <si>
    <t>BAES, BAEH, détecteur de fumée, exctincteur, detecteur de mouvement</t>
  </si>
  <si>
    <t>Informatique, télévision, photographie, téléphonie</t>
  </si>
  <si>
    <t>Tous les éléments informatiques, télévision, photographie, téléphonique (hors câbles)</t>
  </si>
  <si>
    <t>Panneaux solaires</t>
  </si>
  <si>
    <t>Tout type de panneaux solaires, tuile photovoltaïques, capteurs solaires, support pour les panneaux solaires</t>
  </si>
  <si>
    <t>Tableaux électriques</t>
  </si>
  <si>
    <t>Tableaux et coffrets électriques</t>
  </si>
  <si>
    <t>Autres équipements électriques &amp; électroniques</t>
  </si>
  <si>
    <t xml:space="preserve">Pompes, chemin de câble, </t>
  </si>
  <si>
    <t>Permet de préciser d'où provient le gisement et ainsi d'identifier les produits issus du réemploi au sens large (Produit neuf, Issu de déstockage, Issu de surplus de chantier, Issu de reconditionnement, Issu de chantier (dépose), Autre)</t>
  </si>
  <si>
    <t>Permet de préciser le niveau de démontabilité des produits par rapport au bâti (Non pertinent, déjà séparé, facilement séparable, difficilement séparable, inséparable)
L'onglet "Niveau de démontabilité" du présent document constitue une aide à la complétion de ce champ.</t>
  </si>
  <si>
    <t>Permet de préciser avec quels éléments de fixation les produits sont mis en œuvre</t>
  </si>
  <si>
    <t>Produit neuf</t>
  </si>
  <si>
    <t xml:space="preserve">Non pertinent </t>
  </si>
  <si>
    <t xml:space="preserve">Comme neuf </t>
  </si>
  <si>
    <t>Potentiel de réemploi futur en fonction de la typologie de produits, l'installation, l'état, …</t>
  </si>
  <si>
    <t>Nom du bâtiment</t>
  </si>
  <si>
    <t>Permets de préciser la localisation ou le lot</t>
  </si>
  <si>
    <t>Permet de préciser l'état du gisement (Non pertinent ; Comme neuf ; Légèrement usé ; Usé ; Détérioré)</t>
  </si>
  <si>
    <t>Photos à associer aux gisements (pertinent notamment pour les produits issus du réemploi) - peut être intégré via un ZIP (noms des photos à noter dans la colonne) ou URL</t>
  </si>
  <si>
    <t>Documents à associer aux gisements (pertinent notamment pour les produits issus du réemploi) - peut être intégré via un ZIP (noms des documents à noter dans la colonne) ou URL</t>
  </si>
  <si>
    <t>Tout commentaire complémentaire pour préciser le gisement.</t>
  </si>
  <si>
    <t>Aspect et couleur du produit</t>
  </si>
  <si>
    <t>Description de l'état</t>
  </si>
  <si>
    <t>Caractéristiques supplémentaires du produit</t>
  </si>
  <si>
    <t>Longueur</t>
  </si>
  <si>
    <t>Largeur</t>
  </si>
  <si>
    <t>Hauteur</t>
  </si>
  <si>
    <t>Catégorie d'usage Upcyclea</t>
  </si>
  <si>
    <t>Catégorie d'usage de la méthodologie carbone</t>
  </si>
  <si>
    <r>
      <t xml:space="preserve">Tags
</t>
    </r>
    <r>
      <rPr>
        <i/>
        <sz val="11"/>
        <color theme="1"/>
        <rFont val="Calibri"/>
        <family val="2"/>
      </rPr>
      <t>relatifs aux sites</t>
    </r>
  </si>
  <si>
    <r>
      <t xml:space="preserve">Potentiel de réemploi
</t>
    </r>
    <r>
      <rPr>
        <sz val="10"/>
        <color theme="0"/>
        <rFont val="Calibri"/>
        <family val="2"/>
      </rPr>
      <t>(NON / OUI )</t>
    </r>
  </si>
  <si>
    <r>
      <t xml:space="preserve">Photos 
</t>
    </r>
    <r>
      <rPr>
        <i/>
        <sz val="9"/>
        <color theme="1"/>
        <rFont val="Calibri"/>
        <family val="2"/>
      </rPr>
      <t>Doit être une URL ou le nom d’une photo (avec l’extension)/dossier contenu dans le fichier ZIP ajouté à l'étape précédente. Ils doivent être séparés par une virgule</t>
    </r>
  </si>
  <si>
    <r>
      <t xml:space="preserve">Documents
</t>
    </r>
    <r>
      <rPr>
        <i/>
        <sz val="9"/>
        <color theme="1"/>
        <rFont val="Calibri"/>
        <family val="2"/>
      </rPr>
      <t>Doit être une URL ou le nom d'un document (avec l’extension)/dossier contenu dans le fichier ZIP ajouté à l'étape précédente. Ils doivent être séparés par une virgule</t>
    </r>
  </si>
  <si>
    <r>
      <t xml:space="preserve">Catégorie d'usage Upcyclea
</t>
    </r>
    <r>
      <rPr>
        <i/>
        <sz val="9"/>
        <color theme="1"/>
        <rFont val="Calibri"/>
        <family val="2"/>
      </rPr>
      <t>Sélectionnez la catégorie d’usage Upcyclea pour ce gisement en saisissant uniquement le numéro associé à la catégorie souhaitée. Par exemple : 4.3.</t>
    </r>
  </si>
  <si>
    <t>Longueur / Largeur / Hauteur</t>
  </si>
  <si>
    <t>Permet d'apporter des précisions sur l'état (ex : rayé, fissuré, …)</t>
  </si>
  <si>
    <t>Permet de préciser aspect et couleur du produit mis en œuvre (ex : version bleue d'une gamme, …)</t>
  </si>
  <si>
    <t>Toute caractéristique complémentaire pour préciser le produit</t>
  </si>
  <si>
    <t>Dimensions spécifique de l'unité choisie</t>
  </si>
  <si>
    <t>Permet de préciser la catégorie de produit dans le cas où la catégorie indiquée dans le passeport produit n'est pas adéquate au cas d'usage (ex : un revêtement indiqué comme mural dans le passeport qui serait mis en revêtement de sol)</t>
  </si>
  <si>
    <t>Permet de préciser la catégorie de produit dans le cas où la catégorie indiquée dans le passeport produit n'est pas adéquate au cas d'usage pour le calcul de l'empreinte carbone selon la méthodologie choisie</t>
  </si>
  <si>
    <r>
      <rPr>
        <b/>
        <sz val="12"/>
        <color theme="1"/>
        <rFont val="Calibri"/>
        <family val="2"/>
        <scheme val="minor"/>
      </rPr>
      <t>1. Par l'équipe de Maitrise d'Oeuvre</t>
    </r>
    <r>
      <rPr>
        <sz val="12"/>
        <color theme="1"/>
        <rFont val="Calibri"/>
        <family val="2"/>
        <scheme val="minor"/>
      </rPr>
      <t xml:space="preserve"> en phases APS, APD, PRO - la mise à jour à chaque phase permet à la MOE 
d'effectuer des simulations de signatures circulaires et détecter les axes d'amélioration le plus tôt possible
</t>
    </r>
    <r>
      <rPr>
        <b/>
        <sz val="12"/>
        <color theme="1"/>
        <rFont val="Calibri"/>
        <family val="2"/>
        <scheme val="minor"/>
      </rPr>
      <t>2. Par les entreprises</t>
    </r>
    <r>
      <rPr>
        <sz val="12"/>
        <color theme="1"/>
        <rFont val="Calibri"/>
        <family val="2"/>
        <scheme val="minor"/>
      </rPr>
      <t xml:space="preserve"> en phase chantier, pour obtenir une version "telle que construit"</t>
    </r>
  </si>
  <si>
    <t>Légende des colonnes</t>
  </si>
  <si>
    <t>Ce tableau doit être complété</t>
  </si>
  <si>
    <r>
      <rPr>
        <b/>
        <sz val="12"/>
        <color theme="1"/>
        <rFont val="Calibri"/>
        <family val="2"/>
        <scheme val="minor"/>
      </rPr>
      <t>Ce tableau peut être fusionné avec le tableau RSEE généré dès la phase conception par l'équipe de Maitrise d'Œuvre dans le cas d'une opération de construction neuve.</t>
    </r>
    <r>
      <rPr>
        <sz val="12"/>
        <color theme="1"/>
        <rFont val="Calibri"/>
        <family val="2"/>
        <scheme val="minor"/>
      </rPr>
      <t xml:space="preserve">
Les colonnes suivantes du tableau RSEE peuvent en effet être récupérées en l'état et ajoutée au tableau des matériaux (ou l'inverse) :
- Nom
- Lot (=&gt; Tags)
- Quantité
-Unité fiche
Par ailleurs, les passeports produits peuvent être recherchés dans la librairie grâce à l'identifiant de la fiche FDES (colonne "Num. Fiche")
</t>
    </r>
  </si>
  <si>
    <r>
      <t xml:space="preserve">Catégorie d'usage de la méthodologie carbone
</t>
    </r>
    <r>
      <rPr>
        <i/>
        <sz val="9"/>
        <color theme="1"/>
        <rFont val="Calibri"/>
        <family val="2"/>
      </rPr>
      <t>Sélectionnez la catégorie d’usage RE2020 pour ce gisement en saisissant uniquement le numéro associé à la catégorie souhaitée. Par exemple : 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</si>
</sst>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8" x14ac:knownFonts="1">
    <font>
      <sz val="12"/>
      <color theme="1"/>
      <name val="Calibri"/>
      <family val="2"/>
      <scheme val="minor"/>
    </font>
    <font>
      <sz val="12"/>
      <color theme="1"/>
      <name val="Calibri"/>
      <family val="2"/>
      <scheme val="minor"/>
    </font>
    <font>
      <sz val="11"/>
      <name val="Calibri"/>
      <family val="2"/>
      <scheme val="minor"/>
    </font>
    <font>
      <u/>
      <sz val="12"/>
      <color theme="10"/>
      <name val="Calibri"/>
      <family val="2"/>
      <scheme val="minor"/>
    </font>
    <font>
      <u/>
      <sz val="12"/>
      <color theme="11"/>
      <name val="Calibri"/>
      <family val="2"/>
      <scheme val="minor"/>
    </font>
    <font>
      <i/>
      <sz val="11"/>
      <name val="Calibri"/>
      <family val="2"/>
      <scheme val="minor"/>
    </font>
    <font>
      <sz val="8"/>
      <name val="Verdana"/>
      <family val="2"/>
    </font>
    <font>
      <sz val="11"/>
      <name val="Calibri"/>
      <family val="2"/>
    </font>
    <font>
      <b/>
      <sz val="12"/>
      <name val="Calibri"/>
      <family val="2"/>
    </font>
    <font>
      <sz val="24"/>
      <color theme="1"/>
      <name val="Calibri"/>
      <family val="2"/>
      <scheme val="minor"/>
    </font>
    <font>
      <b/>
      <sz val="11"/>
      <color theme="0"/>
      <name val="Calibri"/>
      <family val="2"/>
    </font>
    <font>
      <b/>
      <sz val="10"/>
      <color theme="0"/>
      <name val="Calibri"/>
      <family val="2"/>
    </font>
    <font>
      <sz val="11"/>
      <color rgb="FF000000"/>
      <name val="Calibri"/>
      <family val="2"/>
      <scheme val="minor"/>
    </font>
    <font>
      <sz val="10"/>
      <color theme="1"/>
      <name val="Arial"/>
      <family val="2"/>
    </font>
    <font>
      <sz val="11"/>
      <color theme="1"/>
      <name val="Calibri"/>
      <family val="2"/>
      <scheme val="minor"/>
    </font>
    <font>
      <sz val="11"/>
      <color theme="1"/>
      <name val="Calibri"/>
      <family val="2"/>
    </font>
    <font>
      <b/>
      <sz val="10"/>
      <color theme="1"/>
      <name val="Arial"/>
      <family val="2"/>
    </font>
    <font>
      <b/>
      <sz val="11"/>
      <color theme="1"/>
      <name val="Calibri"/>
      <family val="2"/>
    </font>
    <font>
      <i/>
      <sz val="10"/>
      <color theme="0"/>
      <name val="Calibri"/>
      <family val="2"/>
    </font>
    <font>
      <b/>
      <sz val="12"/>
      <color theme="1"/>
      <name val="Calibri"/>
      <family val="2"/>
      <scheme val="minor"/>
    </font>
    <font>
      <i/>
      <sz val="35"/>
      <color theme="1"/>
      <name val="Roboto Medium"/>
    </font>
    <font>
      <i/>
      <sz val="30"/>
      <color theme="1"/>
      <name val="Roboto Medium"/>
    </font>
    <font>
      <sz val="8"/>
      <name val="Calibri"/>
      <family val="2"/>
      <scheme val="minor"/>
    </font>
    <font>
      <b/>
      <sz val="14"/>
      <color theme="1"/>
      <name val="Calibri"/>
      <family val="2"/>
    </font>
    <font>
      <b/>
      <sz val="14"/>
      <color theme="0"/>
      <name val="Calibri"/>
      <family val="2"/>
    </font>
    <font>
      <sz val="10"/>
      <color theme="0"/>
      <name val="Calibri"/>
      <family val="2"/>
    </font>
    <font>
      <b/>
      <sz val="10"/>
      <color theme="1"/>
      <name val="Calibri"/>
      <family val="2"/>
    </font>
    <font>
      <sz val="10"/>
      <color theme="1"/>
      <name val="Calibri"/>
      <family val="2"/>
    </font>
    <font>
      <b/>
      <sz val="10"/>
      <name val="Calibri"/>
      <family val="2"/>
    </font>
    <font>
      <b/>
      <sz val="12"/>
      <color rgb="FF4B07A1"/>
      <name val="Calibri"/>
      <family val="2"/>
      <scheme val="minor"/>
    </font>
    <font>
      <b/>
      <sz val="14"/>
      <color rgb="FF4B07A1"/>
      <name val="Calibri"/>
      <family val="2"/>
      <scheme val="minor"/>
    </font>
    <font>
      <sz val="14"/>
      <color theme="0"/>
      <name val="Calibri"/>
      <family val="2"/>
    </font>
    <font>
      <sz val="11"/>
      <color theme="0"/>
      <name val="Calibri"/>
      <family val="2"/>
    </font>
    <font>
      <sz val="11"/>
      <color rgb="FF000000"/>
      <name val="Calibri"/>
      <family val="2"/>
    </font>
    <font>
      <b/>
      <sz val="16"/>
      <color theme="0"/>
      <name val="Calibri"/>
      <family val="2"/>
      <scheme val="minor"/>
    </font>
    <font>
      <i/>
      <sz val="11"/>
      <color theme="1"/>
      <name val="Calibri"/>
      <family val="2"/>
    </font>
    <font>
      <i/>
      <sz val="9"/>
      <color theme="1"/>
      <name val="Calibri"/>
      <family val="2"/>
    </font>
    <font>
      <b/>
      <sz val="14"/>
      <color theme="0"/>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theme="0"/>
        <bgColor rgb="FFFFFF99"/>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0000"/>
      </patternFill>
    </fill>
    <fill>
      <patternFill patternType="solid">
        <fgColor theme="0"/>
        <bgColor rgb="FFFFFFFF"/>
      </patternFill>
    </fill>
    <fill>
      <patternFill patternType="solid">
        <fgColor rgb="FF4B07A1"/>
        <bgColor rgb="FF33CCCC"/>
      </patternFill>
    </fill>
    <fill>
      <patternFill patternType="solid">
        <fgColor rgb="FFFCAA00"/>
        <bgColor indexed="64"/>
      </patternFill>
    </fill>
    <fill>
      <patternFill patternType="solid">
        <fgColor rgb="FFFCAA00"/>
        <bgColor rgb="FF33CCCC"/>
      </patternFill>
    </fill>
    <fill>
      <patternFill patternType="solid">
        <fgColor theme="0" tint="-0.14999847407452621"/>
        <bgColor rgb="FF33CCCC"/>
      </patternFill>
    </fill>
    <fill>
      <patternFill patternType="solid">
        <fgColor rgb="FFDAEEF3"/>
        <bgColor rgb="FF33CCCC"/>
      </patternFill>
    </fill>
    <fill>
      <patternFill patternType="solid">
        <fgColor rgb="FFDAEEF3"/>
        <bgColor indexed="64"/>
      </patternFill>
    </fill>
    <fill>
      <patternFill patternType="solid">
        <fgColor rgb="FF1F3864"/>
        <bgColor rgb="FF1F3864"/>
      </patternFill>
    </fill>
    <fill>
      <patternFill patternType="solid">
        <fgColor rgb="FFE7E6E6"/>
        <bgColor rgb="FFE7E6E6"/>
      </patternFill>
    </fill>
    <fill>
      <patternFill patternType="solid">
        <fgColor rgb="FF4B07A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249977111117893"/>
        <bgColor rgb="FF33CCCC"/>
      </patternFill>
    </fill>
    <fill>
      <patternFill patternType="solid">
        <fgColor rgb="FF7030A0"/>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rgb="FFAEABAB"/>
      </left>
      <right style="thin">
        <color rgb="FFAEABAB"/>
      </right>
      <top style="thin">
        <color rgb="FFAEABAB"/>
      </top>
      <bottom style="thin">
        <color rgb="FFAEABAB"/>
      </bottom>
      <diagonal/>
    </border>
    <border>
      <left style="thin">
        <color rgb="FF3A3838"/>
      </left>
      <right style="thin">
        <color rgb="FF3A3838"/>
      </right>
      <top/>
      <bottom style="thin">
        <color rgb="FF3A3838"/>
      </bottom>
      <diagonal/>
    </border>
    <border>
      <left style="thin">
        <color rgb="FF3A3838"/>
      </left>
      <right style="thin">
        <color rgb="FF3A3838"/>
      </right>
      <top style="thin">
        <color rgb="FF3A3838"/>
      </top>
      <bottom style="thin">
        <color rgb="FF3A3838"/>
      </bottom>
      <diagonal/>
    </border>
    <border>
      <left/>
      <right/>
      <top style="thin">
        <color rgb="FF3A3838"/>
      </top>
      <bottom style="thin">
        <color rgb="FF3A3838"/>
      </bottom>
      <diagonal/>
    </border>
    <border>
      <left/>
      <right style="thin">
        <color rgb="FF3A3838"/>
      </right>
      <top style="thin">
        <color rgb="FF3A3838"/>
      </top>
      <bottom style="thin">
        <color rgb="FF3A3838"/>
      </bottom>
      <diagonal/>
    </border>
    <border>
      <left style="thin">
        <color rgb="FF3A3838"/>
      </left>
      <right style="thin">
        <color rgb="FF3A3838"/>
      </right>
      <top style="thin">
        <color rgb="FF3A3838"/>
      </top>
      <bottom/>
      <diagonal/>
    </border>
    <border>
      <left style="thin">
        <color rgb="FF000000"/>
      </left>
      <right style="thin">
        <color rgb="FF000000"/>
      </right>
      <top style="thin">
        <color rgb="FF000000"/>
      </top>
      <bottom style="thin">
        <color rgb="FF000000"/>
      </bottom>
      <diagonal/>
    </border>
    <border>
      <left style="thin">
        <color rgb="FF3A3838"/>
      </left>
      <right style="thin">
        <color rgb="FF3A3838"/>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auto="1"/>
      </right>
      <top style="thin">
        <color auto="1"/>
      </top>
      <bottom style="thin">
        <color auto="1"/>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auto="1"/>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bottom/>
      <diagonal/>
    </border>
    <border>
      <left style="medium">
        <color theme="0" tint="-0.499984740745262"/>
      </left>
      <right/>
      <top style="thin">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auto="1"/>
      </right>
      <top style="medium">
        <color theme="0" tint="-0.499984740745262"/>
      </top>
      <bottom style="thin">
        <color auto="1"/>
      </bottom>
      <diagonal/>
    </border>
    <border>
      <left style="medium">
        <color theme="0" tint="-0.499984740745262"/>
      </left>
      <right style="thin">
        <color auto="1"/>
      </right>
      <top style="thin">
        <color auto="1"/>
      </top>
      <bottom style="medium">
        <color theme="0" tint="-0.499984740745262"/>
      </bottom>
      <diagonal/>
    </border>
    <border>
      <left style="thin">
        <color auto="1"/>
      </left>
      <right style="medium">
        <color theme="0" tint="-0.499984740745262"/>
      </right>
      <top style="medium">
        <color theme="0" tint="-0.499984740745262"/>
      </top>
      <bottom/>
      <diagonal/>
    </border>
    <border>
      <left style="thin">
        <color auto="1"/>
      </left>
      <right style="medium">
        <color theme="0" tint="-0.499984740745262"/>
      </right>
      <top/>
      <bottom/>
      <diagonal/>
    </border>
    <border>
      <left style="thin">
        <color auto="1"/>
      </left>
      <right style="medium">
        <color theme="0" tint="-0.499984740745262"/>
      </right>
      <top/>
      <bottom style="medium">
        <color theme="0" tint="-0.499984740745262"/>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6">
    <xf numFmtId="0" fontId="0" fillId="0" borderId="0" xfId="0"/>
    <xf numFmtId="0" fontId="0" fillId="0" borderId="0" xfId="0" applyAlignment="1">
      <alignment horizontal="center" vertical="center" wrapText="1"/>
    </xf>
    <xf numFmtId="2" fontId="8" fillId="2" borderId="1" xfId="1" applyNumberFormat="1" applyFont="1" applyFill="1" applyBorder="1" applyAlignment="1">
      <alignment horizontal="center" vertical="center" wrapText="1"/>
    </xf>
    <xf numFmtId="10" fontId="8" fillId="2" borderId="1" xfId="2" applyNumberFormat="1" applyFont="1" applyFill="1" applyBorder="1" applyAlignment="1">
      <alignment horizontal="center" vertical="center" wrapText="1"/>
    </xf>
    <xf numFmtId="0" fontId="0" fillId="0" borderId="0" xfId="0" applyAlignment="1">
      <alignment horizontal="left" vertical="center" wrapText="1"/>
    </xf>
    <xf numFmtId="0" fontId="12" fillId="3"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0" applyFont="1" applyFill="1" applyBorder="1" applyAlignment="1">
      <alignment horizontal="left" vertical="center" wrapText="1" indent="1"/>
    </xf>
    <xf numFmtId="0" fontId="14" fillId="3" borderId="1"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0" fontId="17" fillId="2" borderId="1" xfId="2" applyNumberFormat="1"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20" fillId="0" borderId="0" xfId="0" applyFont="1"/>
    <xf numFmtId="0" fontId="21" fillId="0" borderId="0" xfId="0" applyFont="1"/>
    <xf numFmtId="1" fontId="2"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2" fontId="2" fillId="8" borderId="1" xfId="1"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2" fontId="8" fillId="8" borderId="1" xfId="1" applyNumberFormat="1" applyFont="1" applyFill="1" applyBorder="1" applyAlignment="1">
      <alignment horizontal="center" vertical="center" wrapText="1"/>
    </xf>
    <xf numFmtId="0" fontId="0" fillId="8" borderId="0" xfId="0" applyFill="1" applyAlignment="1">
      <alignment horizontal="center" vertical="center" wrapText="1"/>
    </xf>
    <xf numFmtId="0" fontId="8" fillId="2" borderId="1" xfId="0" applyFont="1" applyFill="1" applyBorder="1" applyAlignment="1">
      <alignment vertical="center" wrapText="1"/>
    </xf>
    <xf numFmtId="0" fontId="16" fillId="9"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1" fontId="11" fillId="1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10" fontId="23" fillId="2" borderId="1" xfId="2" applyNumberFormat="1" applyFont="1" applyFill="1" applyBorder="1" applyAlignment="1">
      <alignment horizontal="center" vertical="center" wrapText="1"/>
    </xf>
    <xf numFmtId="0" fontId="24" fillId="12" borderId="1" xfId="0" applyFont="1" applyFill="1" applyBorder="1" applyAlignment="1">
      <alignment horizontal="center" vertical="center" wrapText="1"/>
    </xf>
    <xf numFmtId="2" fontId="24" fillId="12" borderId="1" xfId="0" applyNumberFormat="1" applyFont="1" applyFill="1" applyBorder="1" applyAlignment="1">
      <alignment horizontal="center" vertical="center" wrapText="1"/>
    </xf>
    <xf numFmtId="0" fontId="24" fillId="13" borderId="1" xfId="0" applyFont="1" applyFill="1" applyBorder="1" applyAlignment="1">
      <alignment horizontal="center" vertical="center" wrapText="1"/>
    </xf>
    <xf numFmtId="1" fontId="11" fillId="13" borderId="1" xfId="0" applyNumberFormat="1" applyFont="1" applyFill="1" applyBorder="1" applyAlignment="1">
      <alignment horizontal="center" vertical="center" wrapText="1"/>
    </xf>
    <xf numFmtId="1" fontId="26" fillId="14"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10" fontId="8" fillId="2" borderId="0" xfId="2"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1" fontId="26" fillId="15" borderId="1" xfId="0" applyNumberFormat="1" applyFont="1" applyFill="1" applyBorder="1" applyAlignment="1">
      <alignment horizontal="center" vertical="center" wrapText="1"/>
    </xf>
    <xf numFmtId="1" fontId="27" fillId="15" borderId="1" xfId="0" applyNumberFormat="1" applyFont="1" applyFill="1" applyBorder="1" applyAlignment="1">
      <alignment horizontal="center" vertical="center" wrapText="1"/>
    </xf>
    <xf numFmtId="1" fontId="25" fillId="15" borderId="1" xfId="0" applyNumberFormat="1" applyFont="1" applyFill="1" applyBorder="1" applyAlignment="1">
      <alignment horizontal="center" vertical="center" wrapText="1"/>
    </xf>
    <xf numFmtId="0" fontId="15" fillId="16" borderId="1" xfId="0" applyFont="1" applyFill="1" applyBorder="1" applyAlignment="1">
      <alignment horizontal="center" vertical="center" wrapText="1"/>
    </xf>
    <xf numFmtId="10" fontId="15" fillId="16" borderId="1" xfId="2" applyNumberFormat="1" applyFont="1" applyFill="1" applyBorder="1" applyAlignment="1">
      <alignment horizontal="center" vertical="center" wrapText="1"/>
    </xf>
    <xf numFmtId="1" fontId="25" fillId="15" borderId="0" xfId="0" applyNumberFormat="1" applyFont="1" applyFill="1" applyAlignment="1">
      <alignment horizontal="center" vertical="center" wrapText="1"/>
    </xf>
    <xf numFmtId="0" fontId="25" fillId="15" borderId="1" xfId="0" applyFont="1" applyFill="1" applyBorder="1" applyAlignment="1">
      <alignment horizontal="center" vertical="center" wrapText="1"/>
    </xf>
    <xf numFmtId="0" fontId="0" fillId="16" borderId="0" xfId="0" applyFill="1" applyAlignment="1">
      <alignment horizontal="center" vertical="center" wrapText="1"/>
    </xf>
    <xf numFmtId="0" fontId="28" fillId="14" borderId="1" xfId="0" applyFont="1" applyFill="1" applyBorder="1" applyAlignment="1">
      <alignment horizontal="center" vertical="center" wrapText="1"/>
    </xf>
    <xf numFmtId="0" fontId="9" fillId="2" borderId="1" xfId="0" applyFont="1" applyFill="1" applyBorder="1" applyAlignment="1">
      <alignment horizontal="center" vertical="center" textRotation="90" wrapText="1"/>
    </xf>
    <xf numFmtId="0" fontId="8" fillId="2" borderId="1" xfId="0" applyFont="1" applyFill="1" applyBorder="1" applyAlignment="1">
      <alignment horizontal="right" vertical="center" wrapText="1"/>
    </xf>
    <xf numFmtId="0" fontId="0" fillId="0" borderId="2" xfId="0" applyBorder="1" applyAlignment="1">
      <alignment horizontal="left" vertical="center" wrapText="1"/>
    </xf>
    <xf numFmtId="0" fontId="0" fillId="0" borderId="0" xfId="0" applyAlignment="1">
      <alignment vertical="center"/>
    </xf>
    <xf numFmtId="0" fontId="0" fillId="0" borderId="9" xfId="0" applyBorder="1" applyAlignment="1">
      <alignment horizontal="left"/>
    </xf>
    <xf numFmtId="0" fontId="0" fillId="0" borderId="10" xfId="0" applyBorder="1" applyAlignment="1">
      <alignment horizontal="left"/>
    </xf>
    <xf numFmtId="0" fontId="31" fillId="17" borderId="12" xfId="0" applyFont="1" applyFill="1" applyBorder="1" applyAlignment="1">
      <alignment horizontal="center" vertical="center" wrapText="1"/>
    </xf>
    <xf numFmtId="0" fontId="32" fillId="17" borderId="12" xfId="0" applyFont="1" applyFill="1" applyBorder="1" applyAlignment="1">
      <alignment horizontal="center" vertical="center" wrapText="1"/>
    </xf>
    <xf numFmtId="0" fontId="17" fillId="0" borderId="13" xfId="0" applyFont="1" applyBorder="1" applyAlignment="1">
      <alignment vertical="center" wrapText="1"/>
    </xf>
    <xf numFmtId="0" fontId="15" fillId="0" borderId="13" xfId="0" applyFont="1" applyBorder="1" applyAlignment="1">
      <alignment vertical="center" wrapText="1"/>
    </xf>
    <xf numFmtId="49" fontId="15" fillId="0" borderId="13" xfId="0" applyNumberFormat="1" applyFont="1" applyBorder="1" applyAlignment="1">
      <alignment vertical="center" wrapText="1"/>
    </xf>
    <xf numFmtId="0" fontId="17" fillId="0" borderId="14" xfId="0" applyFont="1" applyBorder="1" applyAlignment="1">
      <alignment vertical="center" wrapText="1"/>
    </xf>
    <xf numFmtId="0" fontId="15" fillId="0" borderId="14" xfId="0" applyFont="1" applyBorder="1" applyAlignment="1">
      <alignment vertical="center" wrapText="1"/>
    </xf>
    <xf numFmtId="49" fontId="15" fillId="0" borderId="14" xfId="0" applyNumberFormat="1" applyFont="1" applyBorder="1" applyAlignment="1">
      <alignment vertical="center" wrapText="1"/>
    </xf>
    <xf numFmtId="49" fontId="33" fillId="0" borderId="14" xfId="0" applyNumberFormat="1" applyFont="1" applyBorder="1" applyAlignment="1">
      <alignment vertical="center" wrapText="1"/>
    </xf>
    <xf numFmtId="49" fontId="15" fillId="0" borderId="17" xfId="0" applyNumberFormat="1" applyFont="1" applyBorder="1" applyAlignment="1">
      <alignment vertical="center" wrapText="1"/>
    </xf>
    <xf numFmtId="49" fontId="15" fillId="0" borderId="15" xfId="0" applyNumberFormat="1" applyFont="1" applyBorder="1" applyAlignment="1">
      <alignment vertical="center" wrapText="1"/>
    </xf>
    <xf numFmtId="49" fontId="15" fillId="0" borderId="18" xfId="0" applyNumberFormat="1" applyFont="1" applyBorder="1" applyAlignment="1">
      <alignment vertical="center" wrapText="1"/>
    </xf>
    <xf numFmtId="0" fontId="0" fillId="0" borderId="23" xfId="0" applyBorder="1"/>
    <xf numFmtId="0" fontId="0" fillId="0" borderId="24" xfId="0" applyBorder="1"/>
    <xf numFmtId="0" fontId="29" fillId="0" borderId="23" xfId="0" applyFont="1" applyBorder="1"/>
    <xf numFmtId="0" fontId="10" fillId="12" borderId="25" xfId="0" applyFont="1" applyFill="1" applyBorder="1" applyAlignment="1">
      <alignment horizontal="center" vertical="center" wrapText="1"/>
    </xf>
    <xf numFmtId="0" fontId="0" fillId="0" borderId="25" xfId="0" applyBorder="1"/>
    <xf numFmtId="0" fontId="19" fillId="0" borderId="26" xfId="0" applyFont="1" applyBorder="1"/>
    <xf numFmtId="0" fontId="19" fillId="0" borderId="26" xfId="0" applyFont="1" applyBorder="1" applyAlignment="1">
      <alignment vertical="center"/>
    </xf>
    <xf numFmtId="0" fontId="0" fillId="0" borderId="28" xfId="0" applyBorder="1" applyAlignment="1">
      <alignment horizontal="left"/>
    </xf>
    <xf numFmtId="0" fontId="19" fillId="0" borderId="29" xfId="0" applyFont="1" applyBorder="1"/>
    <xf numFmtId="0" fontId="19" fillId="0" borderId="31" xfId="0" applyFont="1" applyBorder="1"/>
    <xf numFmtId="0" fontId="0" fillId="0" borderId="32" xfId="0" applyBorder="1"/>
    <xf numFmtId="0" fontId="0" fillId="0" borderId="33" xfId="0" applyBorder="1"/>
    <xf numFmtId="0" fontId="0" fillId="0" borderId="34" xfId="0" applyBorder="1"/>
    <xf numFmtId="0" fontId="0" fillId="0" borderId="35" xfId="0" applyBorder="1"/>
    <xf numFmtId="0" fontId="10" fillId="12" borderId="36" xfId="0" applyFont="1" applyFill="1" applyBorder="1" applyAlignment="1">
      <alignment horizontal="center" vertical="center" wrapText="1"/>
    </xf>
    <xf numFmtId="0" fontId="0" fillId="0" borderId="37" xfId="0" applyBorder="1"/>
    <xf numFmtId="0" fontId="0" fillId="0" borderId="0" xfId="0"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23" fillId="20" borderId="1" xfId="0" applyFont="1" applyFill="1" applyBorder="1" applyAlignment="1">
      <alignment horizontal="center" vertical="center" wrapText="1"/>
    </xf>
    <xf numFmtId="1" fontId="24" fillId="13" borderId="1" xfId="0" applyNumberFormat="1" applyFont="1" applyFill="1" applyBorder="1" applyAlignment="1">
      <alignment horizontal="center" vertical="center" wrapText="1"/>
    </xf>
    <xf numFmtId="0" fontId="23" fillId="21" borderId="1" xfId="0" applyFont="1" applyFill="1" applyBorder="1" applyAlignment="1">
      <alignment horizontal="center" vertical="center" wrapText="1"/>
    </xf>
    <xf numFmtId="1" fontId="23" fillId="22" borderId="1" xfId="0" applyNumberFormat="1" applyFont="1" applyFill="1" applyBorder="1" applyAlignment="1">
      <alignment horizontal="center" vertical="center" wrapText="1"/>
    </xf>
    <xf numFmtId="0" fontId="24" fillId="23" borderId="1" xfId="0" applyFont="1" applyFill="1" applyBorder="1" applyAlignment="1">
      <alignment horizontal="center" vertical="center" wrapText="1"/>
    </xf>
    <xf numFmtId="0" fontId="17" fillId="23" borderId="25" xfId="0" applyFont="1" applyFill="1" applyBorder="1" applyAlignment="1">
      <alignment horizontal="center" vertical="center" wrapText="1"/>
    </xf>
    <xf numFmtId="0" fontId="37" fillId="23" borderId="23" xfId="0" applyFont="1" applyFill="1" applyBorder="1" applyAlignment="1">
      <alignment horizontal="center"/>
    </xf>
    <xf numFmtId="0" fontId="37" fillId="23" borderId="0" xfId="0" applyFont="1" applyFill="1" applyAlignment="1">
      <alignment horizontal="center"/>
    </xf>
    <xf numFmtId="0" fontId="37" fillId="23" borderId="24" xfId="0" applyFont="1" applyFill="1" applyBorder="1" applyAlignment="1">
      <alignment horizontal="center"/>
    </xf>
    <xf numFmtId="0" fontId="0" fillId="0" borderId="23" xfId="0"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0" fontId="0" fillId="0" borderId="9" xfId="0" applyBorder="1" applyAlignment="1">
      <alignment horizontal="left"/>
    </xf>
    <xf numFmtId="0" fontId="0" fillId="0" borderId="10" xfId="0" applyBorder="1" applyAlignment="1">
      <alignment horizontal="left"/>
    </xf>
    <xf numFmtId="0" fontId="0" fillId="0" borderId="28" xfId="0" applyBorder="1" applyAlignment="1">
      <alignment horizontal="left"/>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28" xfId="0" applyBorder="1" applyAlignment="1">
      <alignment horizontal="left" vertical="center" wrapText="1"/>
    </xf>
    <xf numFmtId="0" fontId="0" fillId="0" borderId="9" xfId="0" applyBorder="1" applyAlignment="1">
      <alignment horizontal="left" wrapText="1"/>
    </xf>
    <xf numFmtId="0" fontId="0" fillId="0" borderId="10"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vertical="center" wrapText="1"/>
    </xf>
    <xf numFmtId="0" fontId="0" fillId="0" borderId="30" xfId="0" applyBorder="1" applyAlignment="1">
      <alignment horizontal="left" vertical="center" wrapText="1"/>
    </xf>
    <xf numFmtId="0" fontId="0" fillId="0" borderId="10" xfId="0" applyBorder="1" applyAlignment="1">
      <alignment horizontal="left" vertical="center"/>
    </xf>
    <xf numFmtId="0" fontId="0" fillId="0" borderId="28" xfId="0" applyBorder="1" applyAlignment="1">
      <alignment horizontal="left"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27" xfId="0" applyBorder="1" applyAlignment="1">
      <alignment horizontal="left"/>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7" xfId="0" applyBorder="1" applyAlignment="1">
      <alignment horizontal="left" vertical="center" wrapText="1"/>
    </xf>
    <xf numFmtId="0" fontId="0" fillId="0" borderId="9" xfId="0" applyBorder="1" applyAlignment="1">
      <alignment horizontal="left" vertical="center"/>
    </xf>
    <xf numFmtId="0" fontId="34" fillId="19" borderId="20" xfId="0" applyFont="1" applyFill="1" applyBorder="1" applyAlignment="1">
      <alignment horizontal="center"/>
    </xf>
    <xf numFmtId="0" fontId="34" fillId="19" borderId="21" xfId="0" applyFont="1" applyFill="1" applyBorder="1" applyAlignment="1">
      <alignment horizontal="center"/>
    </xf>
    <xf numFmtId="0" fontId="34" fillId="19" borderId="22" xfId="0" applyFont="1" applyFill="1" applyBorder="1" applyAlignment="1">
      <alignment horizontal="center"/>
    </xf>
    <xf numFmtId="0" fontId="30" fillId="0" borderId="23"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49" fontId="15" fillId="18" borderId="15" xfId="0" applyNumberFormat="1" applyFont="1" applyFill="1" applyBorder="1" applyAlignment="1">
      <alignment horizontal="center" vertical="center" wrapText="1"/>
    </xf>
    <xf numFmtId="0" fontId="7" fillId="0" borderId="15" xfId="0" applyFont="1" applyBorder="1"/>
    <xf numFmtId="0" fontId="7" fillId="0" borderId="16" xfId="0" applyFont="1" applyBorder="1"/>
    <xf numFmtId="49" fontId="15" fillId="0" borderId="17" xfId="0" applyNumberFormat="1" applyFont="1" applyBorder="1" applyAlignment="1">
      <alignment horizontal="left" vertical="center" wrapText="1"/>
    </xf>
    <xf numFmtId="0" fontId="7" fillId="0" borderId="19" xfId="0" applyFont="1" applyBorder="1"/>
    <xf numFmtId="0" fontId="7" fillId="0" borderId="13" xfId="0" applyFont="1" applyBorder="1"/>
    <xf numFmtId="49" fontId="15" fillId="0" borderId="19" xfId="0" applyNumberFormat="1" applyFont="1" applyBorder="1" applyAlignment="1">
      <alignment horizontal="left" vertical="center" wrapText="1"/>
    </xf>
    <xf numFmtId="0" fontId="9" fillId="2" borderId="1" xfId="0" applyFont="1" applyFill="1" applyBorder="1" applyAlignment="1">
      <alignment horizontal="center" vertical="center" textRotation="90" wrapText="1"/>
    </xf>
    <xf numFmtId="0" fontId="0" fillId="0" borderId="2" xfId="0" applyBorder="1" applyAlignment="1">
      <alignment horizontal="left"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8" fillId="2" borderId="1" xfId="0" applyFont="1" applyFill="1" applyBorder="1" applyAlignment="1">
      <alignment horizontal="right" vertical="center" wrapText="1"/>
    </xf>
  </cellXfs>
  <cellStyles count="5">
    <cellStyle name="Lien hypertexte" xfId="3" builtinId="8" hidden="1"/>
    <cellStyle name="Lien hypertexte visité" xfId="4" builtinId="9" hidden="1"/>
    <cellStyle name="Milliers" xfId="1" builtinId="3"/>
    <cellStyle name="Normal" xfId="0" builtinId="0"/>
    <cellStyle name="Pourcentage" xfId="2" builtinId="5"/>
  </cellStyles>
  <dxfs count="0"/>
  <tableStyles count="0" defaultTableStyle="TableStyleMedium9"/>
  <colors>
    <mruColors>
      <color rgb="FFFCAA00"/>
      <color rgb="FF4B07A1"/>
      <color rgb="FFDAEEF3"/>
      <color rgb="FFFFF7D6"/>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A27C-0262-7446-B188-9D3F0BE6854D}">
  <dimension ref="A1:G43"/>
  <sheetViews>
    <sheetView showGridLines="0" workbookViewId="0">
      <selection activeCell="I6" sqref="I6"/>
    </sheetView>
  </sheetViews>
  <sheetFormatPr baseColWidth="10" defaultRowHeight="16" x14ac:dyDescent="0.2"/>
  <cols>
    <col min="1" max="1" width="25" customWidth="1"/>
    <col min="2" max="2" width="30.1640625" customWidth="1"/>
    <col min="7" max="7" width="74.6640625" customWidth="1"/>
  </cols>
  <sheetData>
    <row r="1" spans="1:7" ht="21" x14ac:dyDescent="0.25">
      <c r="A1" s="135" t="s">
        <v>75</v>
      </c>
      <c r="B1" s="136"/>
      <c r="C1" s="136"/>
      <c r="D1" s="136"/>
      <c r="E1" s="136"/>
      <c r="F1" s="136"/>
      <c r="G1" s="137"/>
    </row>
    <row r="2" spans="1:7" x14ac:dyDescent="0.2">
      <c r="A2" s="81"/>
      <c r="G2" s="82"/>
    </row>
    <row r="3" spans="1:7" ht="70" customHeight="1" x14ac:dyDescent="0.2">
      <c r="A3" s="138" t="s">
        <v>74</v>
      </c>
      <c r="B3" s="139"/>
      <c r="C3" s="139"/>
      <c r="D3" s="139"/>
      <c r="E3" s="139"/>
      <c r="F3" s="139"/>
      <c r="G3" s="140"/>
    </row>
    <row r="4" spans="1:7" x14ac:dyDescent="0.2">
      <c r="A4" s="81"/>
      <c r="G4" s="82"/>
    </row>
    <row r="5" spans="1:7" ht="19" x14ac:dyDescent="0.25">
      <c r="A5" s="107" t="s">
        <v>233</v>
      </c>
      <c r="B5" s="108"/>
      <c r="C5" s="108"/>
      <c r="D5" s="108"/>
      <c r="E5" s="108"/>
      <c r="F5" s="108"/>
      <c r="G5" s="109"/>
    </row>
    <row r="6" spans="1:7" ht="72" customHeight="1" x14ac:dyDescent="0.2">
      <c r="A6" s="141" t="s">
        <v>231</v>
      </c>
      <c r="B6" s="142"/>
      <c r="C6" s="142"/>
      <c r="D6" s="142"/>
      <c r="E6" s="142"/>
      <c r="F6" s="142"/>
      <c r="G6" s="143"/>
    </row>
    <row r="7" spans="1:7" ht="19" x14ac:dyDescent="0.25">
      <c r="A7" s="107" t="s">
        <v>232</v>
      </c>
      <c r="B7" s="108"/>
      <c r="C7" s="108"/>
      <c r="D7" s="108"/>
      <c r="E7" s="108"/>
      <c r="F7" s="108"/>
      <c r="G7" s="109"/>
    </row>
    <row r="8" spans="1:7" x14ac:dyDescent="0.2">
      <c r="A8" s="83"/>
      <c r="G8" s="82"/>
    </row>
    <row r="9" spans="1:7" ht="22" customHeight="1" x14ac:dyDescent="0.2">
      <c r="A9" s="84"/>
      <c r="B9" s="126" t="s">
        <v>76</v>
      </c>
      <c r="C9" s="127"/>
      <c r="D9" s="127"/>
      <c r="E9" s="127"/>
      <c r="F9" s="127"/>
      <c r="G9" s="82"/>
    </row>
    <row r="10" spans="1:7" ht="26" customHeight="1" x14ac:dyDescent="0.2">
      <c r="A10" s="106"/>
      <c r="B10" s="126" t="s">
        <v>77</v>
      </c>
      <c r="C10" s="127"/>
      <c r="D10" s="127"/>
      <c r="E10" s="127"/>
      <c r="G10" s="82"/>
    </row>
    <row r="11" spans="1:7" x14ac:dyDescent="0.2">
      <c r="A11" s="85"/>
      <c r="B11" s="126" t="s">
        <v>78</v>
      </c>
      <c r="C11" s="127"/>
      <c r="D11" s="127"/>
      <c r="E11" s="127"/>
      <c r="G11" s="82"/>
    </row>
    <row r="12" spans="1:7" x14ac:dyDescent="0.2">
      <c r="A12" s="81"/>
      <c r="G12" s="82"/>
    </row>
    <row r="13" spans="1:7" ht="19" x14ac:dyDescent="0.25">
      <c r="A13" s="107" t="s">
        <v>79</v>
      </c>
      <c r="B13" s="108"/>
      <c r="C13" s="108"/>
      <c r="D13" s="108"/>
      <c r="E13" s="108"/>
      <c r="F13" s="108"/>
      <c r="G13" s="109"/>
    </row>
    <row r="14" spans="1:7" x14ac:dyDescent="0.2">
      <c r="A14" s="83"/>
      <c r="G14" s="82"/>
    </row>
    <row r="15" spans="1:7" x14ac:dyDescent="0.2">
      <c r="A15" s="86" t="s">
        <v>1</v>
      </c>
      <c r="B15" s="128" t="s">
        <v>91</v>
      </c>
      <c r="C15" s="129"/>
      <c r="D15" s="129"/>
      <c r="E15" s="129"/>
      <c r="F15" s="129"/>
      <c r="G15" s="130"/>
    </row>
    <row r="16" spans="1:7" x14ac:dyDescent="0.2">
      <c r="A16" s="86" t="s">
        <v>80</v>
      </c>
      <c r="B16" s="128" t="s">
        <v>92</v>
      </c>
      <c r="C16" s="129"/>
      <c r="D16" s="129"/>
      <c r="E16" s="129"/>
      <c r="F16" s="129"/>
      <c r="G16" s="130"/>
    </row>
    <row r="17" spans="1:7" s="66" customFormat="1" ht="32" customHeight="1" x14ac:dyDescent="0.2">
      <c r="A17" s="87" t="s">
        <v>81</v>
      </c>
      <c r="B17" s="131" t="s">
        <v>93</v>
      </c>
      <c r="C17" s="132"/>
      <c r="D17" s="132"/>
      <c r="E17" s="132"/>
      <c r="F17" s="132"/>
      <c r="G17" s="133"/>
    </row>
    <row r="18" spans="1:7" x14ac:dyDescent="0.2">
      <c r="A18" s="86" t="s">
        <v>16</v>
      </c>
      <c r="B18" s="114" t="s">
        <v>205</v>
      </c>
      <c r="C18" s="114"/>
      <c r="D18" s="114"/>
      <c r="E18" s="114"/>
      <c r="F18" s="114"/>
      <c r="G18" s="115"/>
    </row>
    <row r="19" spans="1:7" x14ac:dyDescent="0.2">
      <c r="A19" s="86" t="s">
        <v>90</v>
      </c>
      <c r="B19" s="113" t="s">
        <v>206</v>
      </c>
      <c r="C19" s="114"/>
      <c r="D19" s="114"/>
      <c r="E19" s="114"/>
      <c r="F19" s="114"/>
      <c r="G19" s="115"/>
    </row>
    <row r="20" spans="1:7" ht="37" customHeight="1" x14ac:dyDescent="0.2">
      <c r="A20" s="87" t="s">
        <v>82</v>
      </c>
      <c r="B20" s="131" t="s">
        <v>94</v>
      </c>
      <c r="C20" s="132"/>
      <c r="D20" s="132"/>
      <c r="E20" s="132"/>
      <c r="F20" s="132"/>
      <c r="G20" s="133"/>
    </row>
    <row r="21" spans="1:7" x14ac:dyDescent="0.2">
      <c r="A21" s="86" t="s">
        <v>83</v>
      </c>
      <c r="B21" s="134" t="s">
        <v>84</v>
      </c>
      <c r="C21" s="124"/>
      <c r="D21" s="124"/>
      <c r="E21" s="124"/>
      <c r="F21" s="124"/>
      <c r="G21" s="125"/>
    </row>
    <row r="22" spans="1:7" x14ac:dyDescent="0.2">
      <c r="A22" s="86" t="s">
        <v>85</v>
      </c>
      <c r="B22" s="113" t="s">
        <v>86</v>
      </c>
      <c r="C22" s="114"/>
      <c r="D22" s="114"/>
      <c r="E22" s="114"/>
      <c r="F22" s="114"/>
      <c r="G22" s="115"/>
    </row>
    <row r="23" spans="1:7" ht="38" customHeight="1" x14ac:dyDescent="0.2">
      <c r="A23" s="89" t="s">
        <v>88</v>
      </c>
      <c r="B23" s="122" t="s">
        <v>89</v>
      </c>
      <c r="C23" s="122"/>
      <c r="D23" s="122"/>
      <c r="E23" s="122"/>
      <c r="F23" s="122"/>
      <c r="G23" s="123"/>
    </row>
    <row r="24" spans="1:7" ht="33" customHeight="1" x14ac:dyDescent="0.2">
      <c r="A24" s="86" t="s">
        <v>13</v>
      </c>
      <c r="B24" s="116" t="s">
        <v>198</v>
      </c>
      <c r="C24" s="117"/>
      <c r="D24" s="117"/>
      <c r="E24" s="117"/>
      <c r="F24" s="117"/>
      <c r="G24" s="118"/>
    </row>
    <row r="25" spans="1:7" ht="42" customHeight="1" x14ac:dyDescent="0.2">
      <c r="A25" s="86" t="s">
        <v>14</v>
      </c>
      <c r="B25" s="116" t="s">
        <v>199</v>
      </c>
      <c r="C25" s="124"/>
      <c r="D25" s="124"/>
      <c r="E25" s="124"/>
      <c r="F25" s="124"/>
      <c r="G25" s="125"/>
    </row>
    <row r="26" spans="1:7" x14ac:dyDescent="0.2">
      <c r="A26" s="86" t="s">
        <v>72</v>
      </c>
      <c r="B26" s="113" t="s">
        <v>200</v>
      </c>
      <c r="C26" s="114"/>
      <c r="D26" s="114"/>
      <c r="E26" s="114"/>
      <c r="F26" s="114"/>
      <c r="G26" s="115"/>
    </row>
    <row r="27" spans="1:7" x14ac:dyDescent="0.2">
      <c r="A27" s="86" t="s">
        <v>26</v>
      </c>
      <c r="B27" s="113" t="s">
        <v>204</v>
      </c>
      <c r="C27" s="114"/>
      <c r="D27" s="114"/>
      <c r="E27" s="114"/>
      <c r="F27" s="114"/>
      <c r="G27" s="115"/>
    </row>
    <row r="28" spans="1:7" x14ac:dyDescent="0.2">
      <c r="A28" s="86" t="s">
        <v>15</v>
      </c>
      <c r="B28" s="113" t="s">
        <v>207</v>
      </c>
      <c r="C28" s="114"/>
      <c r="D28" s="114"/>
      <c r="E28" s="114"/>
      <c r="F28" s="114"/>
      <c r="G28" s="115"/>
    </row>
    <row r="29" spans="1:7" x14ac:dyDescent="0.2">
      <c r="A29" s="86" t="s">
        <v>212</v>
      </c>
      <c r="B29" s="67" t="s">
        <v>225</v>
      </c>
      <c r="C29" s="68"/>
      <c r="D29" s="68"/>
      <c r="E29" s="68"/>
      <c r="F29" s="68"/>
      <c r="G29" s="88"/>
    </row>
    <row r="30" spans="1:7" x14ac:dyDescent="0.2">
      <c r="A30" s="86" t="s">
        <v>211</v>
      </c>
      <c r="B30" s="67" t="s">
        <v>226</v>
      </c>
      <c r="C30" s="68"/>
      <c r="D30" s="68"/>
      <c r="E30" s="68"/>
      <c r="F30" s="68"/>
      <c r="G30" s="88"/>
    </row>
    <row r="31" spans="1:7" x14ac:dyDescent="0.2">
      <c r="A31" s="86" t="s">
        <v>213</v>
      </c>
      <c r="B31" s="113" t="s">
        <v>227</v>
      </c>
      <c r="C31" s="114"/>
      <c r="D31" s="114"/>
      <c r="E31" s="114"/>
      <c r="F31" s="114"/>
      <c r="G31" s="115"/>
    </row>
    <row r="32" spans="1:7" x14ac:dyDescent="0.2">
      <c r="A32" s="86" t="s">
        <v>224</v>
      </c>
      <c r="B32" s="67" t="s">
        <v>228</v>
      </c>
      <c r="C32" s="68"/>
      <c r="D32" s="68"/>
      <c r="E32" s="68"/>
      <c r="F32" s="68"/>
      <c r="G32" s="88"/>
    </row>
    <row r="33" spans="1:7" ht="31" customHeight="1" x14ac:dyDescent="0.2">
      <c r="A33" s="87" t="s">
        <v>217</v>
      </c>
      <c r="B33" s="119" t="s">
        <v>229</v>
      </c>
      <c r="C33" s="120"/>
      <c r="D33" s="120"/>
      <c r="E33" s="120"/>
      <c r="F33" s="120"/>
      <c r="G33" s="121"/>
    </row>
    <row r="34" spans="1:7" ht="34" customHeight="1" x14ac:dyDescent="0.2">
      <c r="A34" s="87" t="s">
        <v>218</v>
      </c>
      <c r="B34" s="116" t="s">
        <v>230</v>
      </c>
      <c r="C34" s="117"/>
      <c r="D34" s="117"/>
      <c r="E34" s="117"/>
      <c r="F34" s="117"/>
      <c r="G34" s="118"/>
    </row>
    <row r="35" spans="1:7" ht="37" customHeight="1" x14ac:dyDescent="0.2">
      <c r="A35" s="87" t="s">
        <v>70</v>
      </c>
      <c r="B35" s="116" t="s">
        <v>208</v>
      </c>
      <c r="C35" s="117"/>
      <c r="D35" s="117"/>
      <c r="E35" s="117"/>
      <c r="F35" s="117"/>
      <c r="G35" s="118"/>
    </row>
    <row r="36" spans="1:7" ht="41" customHeight="1" x14ac:dyDescent="0.2">
      <c r="A36" s="87" t="s">
        <v>71</v>
      </c>
      <c r="B36" s="116" t="s">
        <v>209</v>
      </c>
      <c r="C36" s="117"/>
      <c r="D36" s="117"/>
      <c r="E36" s="117"/>
      <c r="F36" s="117"/>
      <c r="G36" s="118"/>
    </row>
    <row r="37" spans="1:7" x14ac:dyDescent="0.2">
      <c r="A37" s="90" t="s">
        <v>17</v>
      </c>
      <c r="B37" s="113" t="s">
        <v>210</v>
      </c>
      <c r="C37" s="114"/>
      <c r="D37" s="114"/>
      <c r="E37" s="114"/>
      <c r="F37" s="114"/>
      <c r="G37" s="115"/>
    </row>
    <row r="38" spans="1:7" x14ac:dyDescent="0.2">
      <c r="A38" s="91"/>
      <c r="G38" s="82"/>
    </row>
    <row r="39" spans="1:7" x14ac:dyDescent="0.2">
      <c r="A39" s="81"/>
      <c r="G39" s="82"/>
    </row>
    <row r="40" spans="1:7" ht="19" x14ac:dyDescent="0.25">
      <c r="A40" s="107" t="s">
        <v>95</v>
      </c>
      <c r="B40" s="108"/>
      <c r="C40" s="108"/>
      <c r="D40" s="108"/>
      <c r="E40" s="108"/>
      <c r="F40" s="108"/>
      <c r="G40" s="109"/>
    </row>
    <row r="41" spans="1:7" x14ac:dyDescent="0.2">
      <c r="A41" s="81"/>
      <c r="G41" s="82"/>
    </row>
    <row r="42" spans="1:7" ht="172" customHeight="1" x14ac:dyDescent="0.2">
      <c r="A42" s="110" t="s">
        <v>234</v>
      </c>
      <c r="B42" s="111"/>
      <c r="C42" s="111"/>
      <c r="D42" s="111"/>
      <c r="E42" s="111"/>
      <c r="F42" s="111"/>
      <c r="G42" s="112"/>
    </row>
    <row r="43" spans="1:7" ht="17" thickBot="1" x14ac:dyDescent="0.25">
      <c r="A43" s="92"/>
      <c r="B43" s="93"/>
      <c r="C43" s="93"/>
      <c r="D43" s="93"/>
      <c r="E43" s="93"/>
      <c r="F43" s="93"/>
      <c r="G43" s="94"/>
    </row>
  </sheetData>
  <mergeCells count="31">
    <mergeCell ref="A1:G1"/>
    <mergeCell ref="A3:G3"/>
    <mergeCell ref="A6:G6"/>
    <mergeCell ref="B9:F9"/>
    <mergeCell ref="B10:E10"/>
    <mergeCell ref="A5:G5"/>
    <mergeCell ref="A7:G7"/>
    <mergeCell ref="B27:G27"/>
    <mergeCell ref="B11:E11"/>
    <mergeCell ref="B15:G15"/>
    <mergeCell ref="B16:G16"/>
    <mergeCell ref="B17:G17"/>
    <mergeCell ref="B20:G20"/>
    <mergeCell ref="B21:G21"/>
    <mergeCell ref="A13:G13"/>
    <mergeCell ref="A40:G40"/>
    <mergeCell ref="A42:G42"/>
    <mergeCell ref="B28:G28"/>
    <mergeCell ref="B18:G18"/>
    <mergeCell ref="B19:G19"/>
    <mergeCell ref="B35:G35"/>
    <mergeCell ref="B36:G36"/>
    <mergeCell ref="B37:G37"/>
    <mergeCell ref="B31:G31"/>
    <mergeCell ref="B33:G33"/>
    <mergeCell ref="B34:G34"/>
    <mergeCell ref="B22:G22"/>
    <mergeCell ref="B23:G23"/>
    <mergeCell ref="B24:G24"/>
    <mergeCell ref="B25:G25"/>
    <mergeCell ref="B26:G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31DA-CC44-B344-992F-A28D0498F7F5}">
  <dimension ref="A1:AF16"/>
  <sheetViews>
    <sheetView tabSelected="1" zoomScale="110" zoomScaleNormal="110" workbookViewId="0">
      <pane xSplit="1" topLeftCell="U1" activePane="topRight" state="frozen"/>
      <selection pane="topRight" activeCell="AA4" sqref="AA4"/>
    </sheetView>
  </sheetViews>
  <sheetFormatPr baseColWidth="10" defaultColWidth="10.83203125" defaultRowHeight="16" outlineLevelCol="1" x14ac:dyDescent="0.2"/>
  <cols>
    <col min="1" max="1" width="5.83203125" style="1" customWidth="1"/>
    <col min="2" max="2" width="22.83203125" style="1" customWidth="1"/>
    <col min="3" max="3" width="31" style="1" customWidth="1"/>
    <col min="4" max="4" width="21.33203125" style="1" customWidth="1"/>
    <col min="5" max="5" width="16.1640625" style="1" customWidth="1"/>
    <col min="6" max="6" width="20.6640625" style="1" customWidth="1"/>
    <col min="7" max="7" width="14.83203125" style="1" customWidth="1"/>
    <col min="8" max="8" width="10.83203125" style="1" customWidth="1"/>
    <col min="9" max="9" width="12" style="1" customWidth="1"/>
    <col min="10" max="11" width="10.1640625" style="1" customWidth="1"/>
    <col min="12" max="12" width="12" style="1" hidden="1" customWidth="1" outlineLevel="1"/>
    <col min="13" max="13" width="11.5" style="1" hidden="1" customWidth="1" outlineLevel="1"/>
    <col min="14" max="15" width="10.6640625" style="1" hidden="1" customWidth="1" outlineLevel="1"/>
    <col min="16" max="16" width="4.1640625" style="1" hidden="1" customWidth="1" outlineLevel="1"/>
    <col min="17" max="17" width="13.6640625" style="1" customWidth="1" collapsed="1"/>
    <col min="18" max="19" width="15.5" style="1" customWidth="1"/>
    <col min="20" max="20" width="14.5" style="1" customWidth="1" outlineLevel="1"/>
    <col min="21" max="28" width="17.33203125" style="1" customWidth="1"/>
    <col min="29" max="29" width="22" style="1" customWidth="1"/>
    <col min="30" max="32" width="20.6640625" style="1" customWidth="1"/>
    <col min="33" max="16384" width="10.83203125" style="1"/>
  </cols>
  <sheetData>
    <row r="1" spans="1:32" ht="66" customHeight="1" x14ac:dyDescent="0.2">
      <c r="A1" s="63" t="s">
        <v>0</v>
      </c>
      <c r="B1" s="101" t="s">
        <v>1</v>
      </c>
      <c r="C1" s="105" t="s">
        <v>2</v>
      </c>
      <c r="D1" s="105" t="s">
        <v>73</v>
      </c>
      <c r="E1" s="46" t="s">
        <v>16</v>
      </c>
      <c r="F1" s="103" t="s">
        <v>219</v>
      </c>
      <c r="G1" s="44" t="s">
        <v>3</v>
      </c>
      <c r="H1" s="44" t="s">
        <v>4</v>
      </c>
      <c r="I1" s="45" t="s">
        <v>5</v>
      </c>
      <c r="J1" s="45" t="s">
        <v>6</v>
      </c>
      <c r="K1" s="103" t="s">
        <v>87</v>
      </c>
      <c r="L1" s="42" t="s">
        <v>8</v>
      </c>
      <c r="M1" s="41" t="s">
        <v>9</v>
      </c>
      <c r="N1" s="41" t="s">
        <v>10</v>
      </c>
      <c r="O1" s="43" t="s">
        <v>11</v>
      </c>
      <c r="P1" s="43" t="s">
        <v>12</v>
      </c>
      <c r="Q1" s="102" t="s">
        <v>13</v>
      </c>
      <c r="R1" s="102" t="s">
        <v>14</v>
      </c>
      <c r="S1" s="103" t="s">
        <v>72</v>
      </c>
      <c r="T1" s="105" t="s">
        <v>220</v>
      </c>
      <c r="U1" s="102" t="s">
        <v>15</v>
      </c>
      <c r="V1" s="104" t="s">
        <v>212</v>
      </c>
      <c r="W1" s="104" t="s">
        <v>211</v>
      </c>
      <c r="X1" s="104" t="s">
        <v>213</v>
      </c>
      <c r="Y1" s="104" t="s">
        <v>214</v>
      </c>
      <c r="Z1" s="104" t="s">
        <v>215</v>
      </c>
      <c r="AA1" s="104" t="s">
        <v>216</v>
      </c>
      <c r="AB1" s="104" t="s">
        <v>223</v>
      </c>
      <c r="AC1" s="104" t="s">
        <v>235</v>
      </c>
      <c r="AD1" s="104" t="s">
        <v>221</v>
      </c>
      <c r="AE1" s="104" t="s">
        <v>222</v>
      </c>
      <c r="AF1" s="104" t="s">
        <v>17</v>
      </c>
    </row>
    <row r="2" spans="1:32" ht="42" customHeight="1" x14ac:dyDescent="0.2">
      <c r="A2" s="63"/>
      <c r="B2" s="37"/>
      <c r="C2" s="11"/>
      <c r="D2" s="11"/>
      <c r="E2" s="8"/>
      <c r="F2" s="8"/>
      <c r="G2" s="7"/>
      <c r="H2" s="7"/>
      <c r="I2" s="17"/>
      <c r="J2" s="18"/>
      <c r="K2" s="18"/>
      <c r="L2" s="26" t="e">
        <f>I2*#REF!</f>
        <v>#REF!</v>
      </c>
      <c r="M2" s="7"/>
      <c r="N2" s="25" t="e">
        <f t="shared" ref="N2:N7" si="0">L2/$L$8</f>
        <v>#REF!</v>
      </c>
      <c r="O2" s="25">
        <f t="shared" ref="O2:O7" si="1">IF(AND(G2&lt;&gt;"",H2&lt;&gt;"GENERIQUE"),N2,0)</f>
        <v>0</v>
      </c>
      <c r="P2" s="25">
        <f>IF(M2="OUI",N2,0)</f>
        <v>0</v>
      </c>
      <c r="Q2" s="8" t="s">
        <v>201</v>
      </c>
      <c r="R2" s="8" t="s">
        <v>202</v>
      </c>
      <c r="S2" s="8"/>
      <c r="T2" s="16" t="s">
        <v>44</v>
      </c>
      <c r="U2" s="8" t="s">
        <v>203</v>
      </c>
      <c r="V2" s="8"/>
      <c r="W2" s="8"/>
      <c r="X2" s="8"/>
      <c r="Y2" s="8"/>
      <c r="Z2" s="8"/>
      <c r="AA2" s="8"/>
      <c r="AB2" s="8"/>
      <c r="AC2" s="8"/>
      <c r="AD2" s="8"/>
      <c r="AE2" s="8"/>
      <c r="AF2" s="8"/>
    </row>
    <row r="3" spans="1:32" ht="83" customHeight="1" x14ac:dyDescent="0.2">
      <c r="A3" s="63"/>
      <c r="B3" s="37"/>
      <c r="C3" s="11"/>
      <c r="D3" s="11"/>
      <c r="E3" s="8"/>
      <c r="F3" s="8"/>
      <c r="G3" s="7"/>
      <c r="H3" s="7"/>
      <c r="I3" s="17"/>
      <c r="J3" s="18"/>
      <c r="K3" s="18"/>
      <c r="L3" s="26" t="e">
        <f>I3*#REF!</f>
        <v>#REF!</v>
      </c>
      <c r="M3" s="7"/>
      <c r="N3" s="25" t="e">
        <f t="shared" si="0"/>
        <v>#REF!</v>
      </c>
      <c r="O3" s="25">
        <f t="shared" si="1"/>
        <v>0</v>
      </c>
      <c r="P3" s="25">
        <f t="shared" ref="P3:P7" si="2">IF(M3="OUI",N3,0)</f>
        <v>0</v>
      </c>
      <c r="Q3" s="8" t="s">
        <v>201</v>
      </c>
      <c r="R3" s="8" t="s">
        <v>202</v>
      </c>
      <c r="S3" s="8"/>
      <c r="T3" s="16" t="s">
        <v>44</v>
      </c>
      <c r="U3" s="8" t="s">
        <v>203</v>
      </c>
      <c r="V3" s="8"/>
      <c r="W3" s="8"/>
      <c r="X3" s="8"/>
      <c r="Y3" s="8"/>
      <c r="Z3" s="8"/>
      <c r="AA3" s="8"/>
      <c r="AB3" s="8"/>
      <c r="AC3" s="8"/>
      <c r="AD3" s="8"/>
      <c r="AE3" s="8"/>
      <c r="AF3" s="8"/>
    </row>
    <row r="4" spans="1:32" ht="58" customHeight="1" x14ac:dyDescent="0.2">
      <c r="A4" s="63"/>
      <c r="B4" s="37"/>
      <c r="C4" s="11"/>
      <c r="D4" s="11"/>
      <c r="E4" s="8"/>
      <c r="F4" s="8"/>
      <c r="G4" s="7"/>
      <c r="H4" s="7"/>
      <c r="I4" s="17"/>
      <c r="J4" s="18"/>
      <c r="K4" s="18"/>
      <c r="L4" s="26" t="e">
        <f>I4*#REF!</f>
        <v>#REF!</v>
      </c>
      <c r="M4" s="7"/>
      <c r="N4" s="25" t="e">
        <f t="shared" si="0"/>
        <v>#REF!</v>
      </c>
      <c r="O4" s="25">
        <f t="shared" si="1"/>
        <v>0</v>
      </c>
      <c r="P4" s="25">
        <f t="shared" si="2"/>
        <v>0</v>
      </c>
      <c r="Q4" s="8" t="s">
        <v>201</v>
      </c>
      <c r="R4" s="8" t="s">
        <v>202</v>
      </c>
      <c r="S4" s="8"/>
      <c r="T4" s="16" t="s">
        <v>44</v>
      </c>
      <c r="U4" s="8" t="s">
        <v>203</v>
      </c>
      <c r="V4" s="8"/>
      <c r="W4" s="8"/>
      <c r="X4" s="8"/>
      <c r="Y4" s="8"/>
      <c r="Z4" s="8"/>
      <c r="AA4" s="8"/>
      <c r="AB4" s="8"/>
      <c r="AC4" s="8"/>
      <c r="AD4" s="8"/>
      <c r="AE4" s="8"/>
      <c r="AF4" s="8"/>
    </row>
    <row r="5" spans="1:32" ht="68" customHeight="1" x14ac:dyDescent="0.2">
      <c r="A5" s="63"/>
      <c r="B5" s="38"/>
      <c r="C5" s="12"/>
      <c r="D5" s="11"/>
      <c r="E5" s="8"/>
      <c r="F5" s="8"/>
      <c r="G5" s="7"/>
      <c r="H5" s="7"/>
      <c r="I5" s="17"/>
      <c r="J5" s="18"/>
      <c r="K5" s="18"/>
      <c r="L5" s="26" t="e">
        <f>I5*#REF!</f>
        <v>#REF!</v>
      </c>
      <c r="M5" s="7"/>
      <c r="N5" s="25" t="e">
        <f t="shared" si="0"/>
        <v>#REF!</v>
      </c>
      <c r="O5" s="25">
        <f t="shared" si="1"/>
        <v>0</v>
      </c>
      <c r="P5" s="25">
        <f t="shared" si="2"/>
        <v>0</v>
      </c>
      <c r="Q5" s="8" t="s">
        <v>201</v>
      </c>
      <c r="R5" s="8" t="s">
        <v>202</v>
      </c>
      <c r="S5" s="8"/>
      <c r="T5" s="16" t="s">
        <v>44</v>
      </c>
      <c r="U5" s="8" t="s">
        <v>203</v>
      </c>
      <c r="V5" s="8"/>
      <c r="W5" s="8"/>
      <c r="X5" s="8"/>
      <c r="Y5" s="8"/>
      <c r="Z5" s="8"/>
      <c r="AA5" s="8"/>
      <c r="AB5" s="8"/>
      <c r="AC5" s="8"/>
      <c r="AD5" s="8"/>
      <c r="AE5" s="8"/>
      <c r="AF5" s="8"/>
    </row>
    <row r="6" spans="1:32" ht="58" customHeight="1" x14ac:dyDescent="0.2">
      <c r="A6" s="63"/>
      <c r="B6" s="38"/>
      <c r="C6" s="12"/>
      <c r="D6" s="11"/>
      <c r="E6" s="8"/>
      <c r="F6" s="8"/>
      <c r="G6" s="7"/>
      <c r="H6" s="7"/>
      <c r="I6" s="17"/>
      <c r="J6" s="18"/>
      <c r="K6" s="18"/>
      <c r="L6" s="26" t="e">
        <f>I6*#REF!</f>
        <v>#REF!</v>
      </c>
      <c r="M6" s="7"/>
      <c r="N6" s="25" t="e">
        <f t="shared" si="0"/>
        <v>#REF!</v>
      </c>
      <c r="O6" s="25">
        <f t="shared" si="1"/>
        <v>0</v>
      </c>
      <c r="P6" s="25">
        <f t="shared" si="2"/>
        <v>0</v>
      </c>
      <c r="Q6" s="8" t="s">
        <v>201</v>
      </c>
      <c r="R6" s="8" t="s">
        <v>202</v>
      </c>
      <c r="S6" s="8"/>
      <c r="T6" s="16" t="s">
        <v>44</v>
      </c>
      <c r="U6" s="8" t="s">
        <v>203</v>
      </c>
      <c r="V6" s="8"/>
      <c r="W6" s="8"/>
      <c r="X6" s="8"/>
      <c r="Y6" s="8"/>
      <c r="Z6" s="8"/>
      <c r="AA6" s="8"/>
      <c r="AB6" s="8"/>
      <c r="AC6" s="8"/>
      <c r="AD6" s="8"/>
      <c r="AE6" s="8"/>
      <c r="AF6" s="8"/>
    </row>
    <row r="7" spans="1:32" ht="58" customHeight="1" x14ac:dyDescent="0.2">
      <c r="A7" s="63"/>
      <c r="B7" s="38"/>
      <c r="C7" s="12"/>
      <c r="D7" s="11"/>
      <c r="E7" s="8"/>
      <c r="F7" s="8"/>
      <c r="G7" s="7"/>
      <c r="H7" s="7"/>
      <c r="I7" s="17"/>
      <c r="J7" s="18"/>
      <c r="K7" s="18"/>
      <c r="L7" s="26" t="e">
        <f>I7*#REF!</f>
        <v>#REF!</v>
      </c>
      <c r="M7" s="7"/>
      <c r="N7" s="25" t="e">
        <f t="shared" si="0"/>
        <v>#REF!</v>
      </c>
      <c r="O7" s="25">
        <f t="shared" si="1"/>
        <v>0</v>
      </c>
      <c r="P7" s="25">
        <f t="shared" si="2"/>
        <v>0</v>
      </c>
      <c r="Q7" s="8" t="s">
        <v>201</v>
      </c>
      <c r="R7" s="8" t="s">
        <v>202</v>
      </c>
      <c r="S7" s="8"/>
      <c r="T7" s="16" t="s">
        <v>44</v>
      </c>
      <c r="U7" s="8" t="s">
        <v>203</v>
      </c>
      <c r="V7" s="8"/>
      <c r="W7" s="8"/>
      <c r="X7" s="8"/>
      <c r="Y7" s="8"/>
      <c r="Z7" s="8"/>
      <c r="AA7" s="8"/>
      <c r="AB7" s="8"/>
      <c r="AC7" s="8"/>
      <c r="AD7" s="8"/>
      <c r="AE7" s="8"/>
      <c r="AF7" s="8"/>
    </row>
    <row r="8" spans="1:32" ht="32" customHeight="1" x14ac:dyDescent="0.2">
      <c r="A8" s="64" t="s">
        <v>22</v>
      </c>
      <c r="B8" s="64"/>
      <c r="C8" s="64"/>
      <c r="D8" s="64"/>
      <c r="G8" s="64"/>
      <c r="H8" s="64"/>
      <c r="I8" s="64"/>
      <c r="J8" s="64"/>
      <c r="K8" s="64"/>
      <c r="L8" s="2" t="e">
        <f>SUM(L2:L7)</f>
        <v>#REF!</v>
      </c>
      <c r="M8" s="2"/>
      <c r="N8" s="3" t="e">
        <f>SUM(N2:N7)</f>
        <v>#REF!</v>
      </c>
      <c r="O8" s="3">
        <f>SUM(O2:O7)</f>
        <v>0</v>
      </c>
      <c r="P8" s="3">
        <f>SUM(P2:P7)</f>
        <v>0</v>
      </c>
    </row>
    <row r="9" spans="1:32" x14ac:dyDescent="0.2">
      <c r="A9" s="65"/>
      <c r="B9" s="65"/>
      <c r="C9" s="65"/>
      <c r="D9" s="65"/>
      <c r="G9" s="65"/>
      <c r="H9" s="65"/>
      <c r="I9" s="65"/>
      <c r="J9" s="65"/>
      <c r="K9" s="65"/>
      <c r="L9" s="65"/>
      <c r="M9" s="65"/>
      <c r="N9" s="65"/>
      <c r="O9" s="65"/>
      <c r="P9" s="4"/>
      <c r="Q9" s="4"/>
    </row>
    <row r="11" spans="1:32" ht="17" thickBot="1" x14ac:dyDescent="0.25"/>
    <row r="12" spans="1:32" ht="16" customHeight="1" x14ac:dyDescent="0.2">
      <c r="B12" s="95"/>
      <c r="C12" s="98" t="s">
        <v>76</v>
      </c>
      <c r="D12" s="97"/>
      <c r="E12" s="97"/>
      <c r="F12" s="97"/>
      <c r="G12" s="97"/>
    </row>
    <row r="13" spans="1:32" ht="16" customHeight="1" x14ac:dyDescent="0.2">
      <c r="B13" s="106"/>
      <c r="C13" s="99" t="s">
        <v>77</v>
      </c>
      <c r="D13" s="97"/>
      <c r="E13" s="97"/>
      <c r="F13" s="97"/>
      <c r="G13"/>
    </row>
    <row r="14" spans="1:32" ht="42" customHeight="1" thickBot="1" x14ac:dyDescent="0.25">
      <c r="B14" s="96"/>
      <c r="C14" s="100" t="s">
        <v>78</v>
      </c>
      <c r="D14" s="97"/>
      <c r="E14" s="97"/>
      <c r="F14" s="97"/>
      <c r="G14"/>
    </row>
    <row r="15" spans="1:32" x14ac:dyDescent="0.2">
      <c r="C15" s="4"/>
    </row>
    <row r="16" spans="1:32" ht="42" customHeight="1" x14ac:dyDescent="0.2">
      <c r="C16" s="4"/>
    </row>
  </sheetData>
  <dataValidations count="10">
    <dataValidation type="list" allowBlank="1" showInputMessage="1" showErrorMessage="1" sqref="H2:H7" xr:uid="{EA90FCCD-26D2-844F-BC85-399A89733E70}">
      <formula1>"FABRICANT, GENERIQUE, LOCAL"</formula1>
    </dataValidation>
    <dataValidation type="list" allowBlank="1" showInputMessage="1" showErrorMessage="1" sqref="AF2" xr:uid="{4498A3F9-A475-5942-B3F7-F8EA6C860372}">
      <formula1>"Bâtiment A, Bâtiment B, Bâtiment C"</formula1>
    </dataValidation>
    <dataValidation type="list" allowBlank="1" showInputMessage="1" showErrorMessage="1" sqref="M2:M7" xr:uid="{671C2659-BFEF-7B4D-BAFB-083C75778DF4}">
      <formula1>"OUI,NON"</formula1>
    </dataValidation>
    <dataValidation type="list" allowBlank="1" showInputMessage="1" showErrorMessage="1" sqref="J2:K7" xr:uid="{9E2CAE77-F0A2-0848-8DE5-1C1148DA84CF}">
      <formula1>"pièce , kg , tonne , L , m , m2 , m3"</formula1>
    </dataValidation>
    <dataValidation type="list" allowBlank="1" showInputMessage="1" showErrorMessage="1" sqref="S2:S7" xr:uid="{3BA697F0-7A41-3E4A-B59C-D84BB3C41494}">
      <formula1>"0 - non pertinent , 1 - déjà séparé , 2 - facilement séparable , 3 - difficilement séparable , 4 - inséparable"</formula1>
    </dataValidation>
    <dataValidation type="list" allowBlank="1" showInputMessage="1" showErrorMessage="1" sqref="U2:U7" xr:uid="{8CAB5DB1-C9E4-554E-8163-36D81F5B5EBE}">
      <formula1>"Non pertinent , Comme neuf , Légèrement usé , Usé , Détérioré"</formula1>
    </dataValidation>
    <dataValidation type="list" allowBlank="1" showInputMessage="1" showErrorMessage="1" sqref="T2:T7" xr:uid="{628A808F-3769-304A-AB29-656F428109E7}">
      <formula1>"NON, OUI"</formula1>
    </dataValidation>
    <dataValidation type="list" allowBlank="1" showInputMessage="1" showErrorMessage="1" sqref="Q2:Q7" xr:uid="{6FB0712F-7324-3848-905A-1384B15CA1DC}">
      <formula1>"Produit neuf, Issu de déstockage ,Issu de surplus de chantier , Issu de reconditionnement ,Issu de chantier (dépose) , Autre"</formula1>
    </dataValidation>
    <dataValidation type="list" allowBlank="1" showInputMessage="1" showErrorMessage="1" sqref="T2:T7" xr:uid="{0E6D73E7-76DF-9948-9DCC-0DFD8A91D89F}">
      <formula1>"0 - NON , 1 - OUI"</formula1>
    </dataValidation>
    <dataValidation type="list" allowBlank="1" showInputMessage="1" showErrorMessage="1" sqref="R2:R7" xr:uid="{0487D51E-3477-3247-905F-CE75C658B1D9}">
      <formula1>"Non pertinent ,Déjà séparé , Facilement séparable , Difficilement séparable , Inséparable"</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960F-2FCC-174E-B383-8E9BA3618CB3}">
  <dimension ref="A1:F28"/>
  <sheetViews>
    <sheetView topLeftCell="A19" workbookViewId="0">
      <selection activeCell="C4" sqref="C4"/>
    </sheetView>
  </sheetViews>
  <sheetFormatPr baseColWidth="10" defaultRowHeight="16" x14ac:dyDescent="0.2"/>
  <cols>
    <col min="1" max="1" width="19" customWidth="1"/>
    <col min="2" max="2" width="32.83203125" customWidth="1"/>
    <col min="3" max="3" width="25.83203125" customWidth="1"/>
    <col min="4" max="4" width="48.1640625" customWidth="1"/>
    <col min="5" max="5" width="27.1640625" customWidth="1"/>
    <col min="6" max="6" width="31.6640625" customWidth="1"/>
  </cols>
  <sheetData>
    <row r="1" spans="1:6" ht="20" x14ac:dyDescent="0.2">
      <c r="A1" s="69" t="s">
        <v>96</v>
      </c>
      <c r="B1" s="69" t="s">
        <v>97</v>
      </c>
      <c r="C1" s="70" t="s">
        <v>98</v>
      </c>
      <c r="D1" s="70" t="s">
        <v>99</v>
      </c>
      <c r="E1" s="70" t="s">
        <v>100</v>
      </c>
      <c r="F1" s="70" t="s">
        <v>101</v>
      </c>
    </row>
    <row r="2" spans="1:6" ht="144" x14ac:dyDescent="0.2">
      <c r="A2" s="71" t="s">
        <v>102</v>
      </c>
      <c r="B2" s="72" t="s">
        <v>103</v>
      </c>
      <c r="C2" s="73" t="s">
        <v>104</v>
      </c>
      <c r="D2" s="73" t="s">
        <v>105</v>
      </c>
      <c r="E2" s="73" t="s">
        <v>106</v>
      </c>
      <c r="F2" s="73" t="s">
        <v>107</v>
      </c>
    </row>
    <row r="3" spans="1:6" ht="160" x14ac:dyDescent="0.2">
      <c r="A3" s="74" t="s">
        <v>108</v>
      </c>
      <c r="B3" s="75" t="s">
        <v>109</v>
      </c>
      <c r="C3" s="76"/>
      <c r="D3" s="76" t="s">
        <v>110</v>
      </c>
      <c r="E3" s="76"/>
      <c r="F3" s="76" t="s">
        <v>111</v>
      </c>
    </row>
    <row r="4" spans="1:6" ht="160" x14ac:dyDescent="0.2">
      <c r="A4" s="74" t="s">
        <v>112</v>
      </c>
      <c r="B4" s="75" t="s">
        <v>113</v>
      </c>
      <c r="C4" s="76" t="s">
        <v>114</v>
      </c>
      <c r="D4" s="76" t="s">
        <v>115</v>
      </c>
      <c r="E4" s="76"/>
      <c r="F4" s="76" t="s">
        <v>116</v>
      </c>
    </row>
    <row r="5" spans="1:6" ht="32" x14ac:dyDescent="0.2">
      <c r="A5" s="74" t="s">
        <v>117</v>
      </c>
      <c r="B5" s="75" t="s">
        <v>118</v>
      </c>
      <c r="C5" s="76"/>
      <c r="D5" s="76"/>
      <c r="E5" s="76"/>
      <c r="F5" s="76" t="s">
        <v>119</v>
      </c>
    </row>
    <row r="6" spans="1:6" ht="224" x14ac:dyDescent="0.2">
      <c r="A6" s="74" t="s">
        <v>120</v>
      </c>
      <c r="B6" s="75" t="s">
        <v>121</v>
      </c>
      <c r="C6" s="76"/>
      <c r="D6" s="76" t="s">
        <v>122</v>
      </c>
      <c r="E6" s="76" t="s">
        <v>123</v>
      </c>
      <c r="F6" s="76" t="s">
        <v>124</v>
      </c>
    </row>
    <row r="7" spans="1:6" ht="176" x14ac:dyDescent="0.2">
      <c r="A7" s="74" t="s">
        <v>125</v>
      </c>
      <c r="B7" s="75" t="s">
        <v>126</v>
      </c>
      <c r="C7" s="76"/>
      <c r="D7" s="76" t="s">
        <v>127</v>
      </c>
      <c r="E7" s="76" t="s">
        <v>128</v>
      </c>
      <c r="F7" s="76" t="s">
        <v>129</v>
      </c>
    </row>
    <row r="8" spans="1:6" ht="96" x14ac:dyDescent="0.2">
      <c r="A8" s="74" t="s">
        <v>130</v>
      </c>
      <c r="B8" s="75" t="s">
        <v>131</v>
      </c>
      <c r="C8" s="76"/>
      <c r="D8" s="76" t="s">
        <v>132</v>
      </c>
      <c r="E8" s="76" t="s">
        <v>133</v>
      </c>
      <c r="F8" s="76" t="s">
        <v>134</v>
      </c>
    </row>
    <row r="9" spans="1:6" ht="128" x14ac:dyDescent="0.2">
      <c r="A9" s="74" t="s">
        <v>135</v>
      </c>
      <c r="B9" s="75" t="s">
        <v>136</v>
      </c>
      <c r="C9" s="76"/>
      <c r="D9" s="76" t="s">
        <v>137</v>
      </c>
      <c r="E9" s="76" t="s">
        <v>123</v>
      </c>
      <c r="F9" s="76" t="s">
        <v>138</v>
      </c>
    </row>
    <row r="10" spans="1:6" ht="48" x14ac:dyDescent="0.2">
      <c r="A10" s="74" t="s">
        <v>139</v>
      </c>
      <c r="B10" s="75" t="s">
        <v>140</v>
      </c>
      <c r="C10" s="144" t="s">
        <v>141</v>
      </c>
      <c r="D10" s="145"/>
      <c r="E10" s="145"/>
      <c r="F10" s="146"/>
    </row>
    <row r="11" spans="1:6" ht="144" x14ac:dyDescent="0.2">
      <c r="A11" s="74" t="s">
        <v>142</v>
      </c>
      <c r="B11" s="75" t="s">
        <v>143</v>
      </c>
      <c r="C11" s="76"/>
      <c r="D11" s="76" t="s">
        <v>144</v>
      </c>
      <c r="E11" s="76"/>
      <c r="F11" s="76" t="s">
        <v>145</v>
      </c>
    </row>
    <row r="12" spans="1:6" ht="80" x14ac:dyDescent="0.2">
      <c r="A12" s="74" t="s">
        <v>146</v>
      </c>
      <c r="B12" s="75" t="s">
        <v>147</v>
      </c>
      <c r="C12" s="76" t="s">
        <v>148</v>
      </c>
      <c r="D12" s="76" t="s">
        <v>149</v>
      </c>
      <c r="E12" s="76" t="s">
        <v>150</v>
      </c>
      <c r="F12" s="77" t="s">
        <v>124</v>
      </c>
    </row>
    <row r="13" spans="1:6" ht="96" x14ac:dyDescent="0.2">
      <c r="A13" s="74" t="s">
        <v>151</v>
      </c>
      <c r="B13" s="75" t="s">
        <v>152</v>
      </c>
      <c r="C13" s="76"/>
      <c r="D13" s="76" t="s">
        <v>153</v>
      </c>
      <c r="E13" s="76" t="s">
        <v>154</v>
      </c>
      <c r="F13" s="77" t="s">
        <v>155</v>
      </c>
    </row>
    <row r="14" spans="1:6" ht="112" x14ac:dyDescent="0.2">
      <c r="A14" s="74" t="s">
        <v>156</v>
      </c>
      <c r="B14" s="75" t="s">
        <v>157</v>
      </c>
      <c r="C14" s="76"/>
      <c r="D14" s="76" t="s">
        <v>158</v>
      </c>
      <c r="E14" s="76" t="s">
        <v>123</v>
      </c>
      <c r="F14" s="76" t="s">
        <v>138</v>
      </c>
    </row>
    <row r="15" spans="1:6" ht="48" x14ac:dyDescent="0.2">
      <c r="A15" s="74" t="s">
        <v>159</v>
      </c>
      <c r="B15" s="75"/>
      <c r="C15" s="76" t="s">
        <v>160</v>
      </c>
      <c r="D15" s="76" t="s">
        <v>161</v>
      </c>
      <c r="E15" s="76" t="s">
        <v>162</v>
      </c>
      <c r="F15" s="76" t="s">
        <v>163</v>
      </c>
    </row>
    <row r="16" spans="1:6" ht="64" x14ac:dyDescent="0.2">
      <c r="A16" s="74" t="s">
        <v>164</v>
      </c>
      <c r="B16" s="75" t="s">
        <v>165</v>
      </c>
      <c r="C16" s="76" t="s">
        <v>148</v>
      </c>
      <c r="D16" s="76" t="s">
        <v>149</v>
      </c>
      <c r="E16" s="76" t="s">
        <v>150</v>
      </c>
      <c r="F16" s="76" t="s">
        <v>166</v>
      </c>
    </row>
    <row r="17" spans="1:6" ht="64" x14ac:dyDescent="0.2">
      <c r="A17" s="74" t="s">
        <v>167</v>
      </c>
      <c r="B17" s="75" t="s">
        <v>168</v>
      </c>
      <c r="C17" s="76"/>
      <c r="D17" s="78" t="s">
        <v>169</v>
      </c>
      <c r="E17" s="78" t="s">
        <v>170</v>
      </c>
      <c r="F17" s="78" t="s">
        <v>171</v>
      </c>
    </row>
    <row r="18" spans="1:6" ht="32" x14ac:dyDescent="0.2">
      <c r="A18" s="74" t="s">
        <v>172</v>
      </c>
      <c r="B18" s="75" t="s">
        <v>173</v>
      </c>
      <c r="C18" s="79"/>
      <c r="D18" s="80"/>
      <c r="E18" s="80"/>
      <c r="F18" s="80"/>
    </row>
    <row r="19" spans="1:6" ht="80" x14ac:dyDescent="0.2">
      <c r="A19" s="74" t="s">
        <v>174</v>
      </c>
      <c r="B19" s="75" t="s">
        <v>175</v>
      </c>
      <c r="C19" s="147" t="s">
        <v>176</v>
      </c>
      <c r="D19" s="150" t="s">
        <v>177</v>
      </c>
      <c r="E19" s="150" t="s">
        <v>178</v>
      </c>
      <c r="F19" s="150" t="s">
        <v>179</v>
      </c>
    </row>
    <row r="20" spans="1:6" ht="48" x14ac:dyDescent="0.2">
      <c r="A20" s="74" t="s">
        <v>180</v>
      </c>
      <c r="B20" s="75" t="s">
        <v>181</v>
      </c>
      <c r="C20" s="148"/>
      <c r="D20" s="148"/>
      <c r="E20" s="148"/>
      <c r="F20" s="148"/>
    </row>
    <row r="21" spans="1:6" ht="32" x14ac:dyDescent="0.2">
      <c r="A21" s="74" t="s">
        <v>182</v>
      </c>
      <c r="B21" s="75" t="s">
        <v>183</v>
      </c>
      <c r="C21" s="148"/>
      <c r="D21" s="148"/>
      <c r="E21" s="148"/>
      <c r="F21" s="148"/>
    </row>
    <row r="22" spans="1:6" ht="32" x14ac:dyDescent="0.2">
      <c r="A22" s="74" t="s">
        <v>184</v>
      </c>
      <c r="B22" s="75" t="s">
        <v>185</v>
      </c>
      <c r="C22" s="148"/>
      <c r="D22" s="148"/>
      <c r="E22" s="148"/>
      <c r="F22" s="148"/>
    </row>
    <row r="23" spans="1:6" x14ac:dyDescent="0.2">
      <c r="A23" s="74" t="s">
        <v>186</v>
      </c>
      <c r="B23" s="75" t="s">
        <v>187</v>
      </c>
      <c r="C23" s="148"/>
      <c r="D23" s="148"/>
      <c r="E23" s="148"/>
      <c r="F23" s="148"/>
    </row>
    <row r="24" spans="1:6" ht="32" x14ac:dyDescent="0.2">
      <c r="A24" s="74" t="s">
        <v>188</v>
      </c>
      <c r="B24" s="75" t="s">
        <v>189</v>
      </c>
      <c r="C24" s="148"/>
      <c r="D24" s="148"/>
      <c r="E24" s="148"/>
      <c r="F24" s="148"/>
    </row>
    <row r="25" spans="1:6" ht="64" x14ac:dyDescent="0.2">
      <c r="A25" s="74" t="s">
        <v>190</v>
      </c>
      <c r="B25" s="75" t="s">
        <v>191</v>
      </c>
      <c r="C25" s="148"/>
      <c r="D25" s="148"/>
      <c r="E25" s="148"/>
      <c r="F25" s="148"/>
    </row>
    <row r="26" spans="1:6" ht="48" x14ac:dyDescent="0.2">
      <c r="A26" s="74" t="s">
        <v>192</v>
      </c>
      <c r="B26" s="75" t="s">
        <v>193</v>
      </c>
      <c r="C26" s="148"/>
      <c r="D26" s="148"/>
      <c r="E26" s="148"/>
      <c r="F26" s="148"/>
    </row>
    <row r="27" spans="1:6" x14ac:dyDescent="0.2">
      <c r="A27" s="74" t="s">
        <v>194</v>
      </c>
      <c r="B27" s="75" t="s">
        <v>195</v>
      </c>
      <c r="C27" s="148"/>
      <c r="D27" s="148"/>
      <c r="E27" s="148"/>
      <c r="F27" s="148"/>
    </row>
    <row r="28" spans="1:6" ht="48" x14ac:dyDescent="0.2">
      <c r="A28" s="74" t="s">
        <v>196</v>
      </c>
      <c r="B28" s="75" t="s">
        <v>197</v>
      </c>
      <c r="C28" s="149"/>
      <c r="D28" s="149"/>
      <c r="E28" s="149"/>
      <c r="F28" s="149"/>
    </row>
  </sheetData>
  <mergeCells count="5">
    <mergeCell ref="C10:F10"/>
    <mergeCell ref="C19:C28"/>
    <mergeCell ref="D19:D28"/>
    <mergeCell ref="E19:E28"/>
    <mergeCell ref="F19:F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88BA8-E0FD-8B4D-96A2-0ACE5D378022}">
  <dimension ref="A1:U36"/>
  <sheetViews>
    <sheetView zoomScale="110" zoomScaleNormal="110" workbookViewId="0">
      <pane xSplit="1" topLeftCell="B1" activePane="topRight" state="frozen"/>
      <selection pane="topRight" activeCell="D1" sqref="D1"/>
    </sheetView>
  </sheetViews>
  <sheetFormatPr baseColWidth="10" defaultColWidth="10.83203125" defaultRowHeight="16" outlineLevelCol="2" x14ac:dyDescent="0.2"/>
  <cols>
    <col min="1" max="1" width="10.83203125" style="1" customWidth="1"/>
    <col min="2" max="2" width="20.1640625" style="1" customWidth="1"/>
    <col min="3" max="3" width="15.33203125" style="1" customWidth="1"/>
    <col min="4" max="4" width="13.33203125" style="1" customWidth="1"/>
    <col min="5" max="5" width="19.5" style="1" customWidth="1"/>
    <col min="6" max="6" width="11.33203125" style="1" hidden="1" customWidth="1" outlineLevel="1"/>
    <col min="7" max="7" width="10" style="1" customWidth="1" collapsed="1"/>
    <col min="8" max="8" width="8.6640625" style="1" customWidth="1"/>
    <col min="9" max="9" width="10.83203125" style="1" customWidth="1" outlineLevel="1"/>
    <col min="10" max="10" width="12" style="1" customWidth="1" outlineLevel="1"/>
    <col min="11" max="11" width="11.5" style="1" customWidth="1" outlineLevel="1"/>
    <col min="12" max="14" width="10.6640625" style="1" customWidth="1" outlineLevel="1"/>
    <col min="15" max="16" width="17.1640625" style="1" customWidth="1"/>
    <col min="17" max="17" width="17.1640625" style="1" hidden="1" customWidth="1" outlineLevel="2"/>
    <col min="18" max="18" width="18.1640625" style="1" customWidth="1" collapsed="1"/>
    <col min="19" max="21" width="20.6640625" style="1" customWidth="1"/>
    <col min="22" max="16384" width="10.83203125" style="1"/>
  </cols>
  <sheetData>
    <row r="1" spans="1:21" ht="66" customHeight="1" x14ac:dyDescent="0.2">
      <c r="A1" s="151" t="s">
        <v>23</v>
      </c>
      <c r="B1" s="48" t="s">
        <v>24</v>
      </c>
      <c r="C1" s="48" t="s">
        <v>2</v>
      </c>
      <c r="D1" s="48" t="s">
        <v>25</v>
      </c>
      <c r="E1" s="47" t="s">
        <v>3</v>
      </c>
      <c r="F1" s="48" t="s">
        <v>4</v>
      </c>
      <c r="G1" s="47" t="s">
        <v>5</v>
      </c>
      <c r="H1" s="47" t="s">
        <v>6</v>
      </c>
      <c r="I1" s="39" t="s">
        <v>7</v>
      </c>
      <c r="J1" s="39" t="s">
        <v>8</v>
      </c>
      <c r="K1" s="39" t="s">
        <v>9</v>
      </c>
      <c r="L1" s="22" t="s">
        <v>10</v>
      </c>
      <c r="M1" s="23" t="s">
        <v>11</v>
      </c>
      <c r="N1" s="23" t="s">
        <v>12</v>
      </c>
      <c r="O1" s="39" t="s">
        <v>14</v>
      </c>
      <c r="P1" s="39" t="s">
        <v>13</v>
      </c>
      <c r="Q1" s="39" t="s">
        <v>26</v>
      </c>
      <c r="R1" s="39" t="s">
        <v>15</v>
      </c>
      <c r="S1" s="47" t="s">
        <v>16</v>
      </c>
      <c r="T1" s="40" t="s">
        <v>27</v>
      </c>
      <c r="U1" s="53" t="s">
        <v>17</v>
      </c>
    </row>
    <row r="2" spans="1:21" ht="68" customHeight="1" x14ac:dyDescent="0.2">
      <c r="A2" s="151"/>
      <c r="B2" s="15" t="s">
        <v>28</v>
      </c>
      <c r="C2" s="12" t="s">
        <v>29</v>
      </c>
      <c r="D2" s="11" t="s">
        <v>30</v>
      </c>
      <c r="E2" s="7" t="s">
        <v>31</v>
      </c>
      <c r="F2" s="7" t="s">
        <v>32</v>
      </c>
      <c r="G2" s="49">
        <v>300</v>
      </c>
      <c r="H2" s="50" t="s">
        <v>33</v>
      </c>
      <c r="I2" s="29">
        <v>5.5</v>
      </c>
      <c r="J2" s="30">
        <f>G2*I2</f>
        <v>1650</v>
      </c>
      <c r="K2" s="7" t="s">
        <v>34</v>
      </c>
      <c r="L2" s="25">
        <f>J2/$J$35</f>
        <v>2.7944077972445447E-3</v>
      </c>
      <c r="M2" s="25">
        <f t="shared" ref="M2:M34" si="0">IF(AND(E2&lt;&gt;"",F2&lt;&gt;"GENERIQUE"),L2,0)</f>
        <v>2.7944077972445447E-3</v>
      </c>
      <c r="N2" s="25">
        <f t="shared" ref="N2:N34" si="1">IF(K2="OUI",L2,0)</f>
        <v>0</v>
      </c>
      <c r="O2" s="8" t="s">
        <v>35</v>
      </c>
      <c r="P2" s="16" t="s">
        <v>36</v>
      </c>
      <c r="Q2" s="16" t="s">
        <v>20</v>
      </c>
      <c r="R2" s="8" t="s">
        <v>69</v>
      </c>
      <c r="S2" s="16" t="s">
        <v>37</v>
      </c>
      <c r="T2" s="16" t="s">
        <v>38</v>
      </c>
      <c r="U2" s="8"/>
    </row>
    <row r="3" spans="1:21" ht="58" customHeight="1" x14ac:dyDescent="0.2">
      <c r="A3" s="151"/>
      <c r="B3" s="15" t="s">
        <v>39</v>
      </c>
      <c r="C3" s="12" t="s">
        <v>40</v>
      </c>
      <c r="D3" s="11" t="s">
        <v>41</v>
      </c>
      <c r="E3" s="7" t="s">
        <v>42</v>
      </c>
      <c r="F3" s="7" t="s">
        <v>32</v>
      </c>
      <c r="G3" s="49">
        <v>500</v>
      </c>
      <c r="H3" s="50" t="s">
        <v>43</v>
      </c>
      <c r="I3" s="29">
        <v>720</v>
      </c>
      <c r="J3" s="30">
        <f t="shared" ref="J3:J34" si="2">G3*I3</f>
        <v>360000</v>
      </c>
      <c r="K3" s="7" t="s">
        <v>44</v>
      </c>
      <c r="L3" s="25">
        <f>J3/$J$35</f>
        <v>0.60968897394426425</v>
      </c>
      <c r="M3" s="25">
        <f t="shared" si="0"/>
        <v>0.60968897394426425</v>
      </c>
      <c r="N3" s="25">
        <f t="shared" si="1"/>
        <v>0.60968897394426425</v>
      </c>
      <c r="O3" s="8" t="s">
        <v>45</v>
      </c>
      <c r="P3" s="16" t="s">
        <v>18</v>
      </c>
      <c r="Q3" s="16" t="s">
        <v>46</v>
      </c>
      <c r="R3" s="8" t="s">
        <v>21</v>
      </c>
      <c r="S3" s="16" t="s">
        <v>37</v>
      </c>
      <c r="T3" s="16" t="s">
        <v>47</v>
      </c>
      <c r="U3" s="8"/>
    </row>
    <row r="4" spans="1:21" ht="58" customHeight="1" x14ac:dyDescent="0.2">
      <c r="A4" s="151"/>
      <c r="B4" s="15" t="s">
        <v>48</v>
      </c>
      <c r="C4" s="12" t="s">
        <v>49</v>
      </c>
      <c r="D4" s="11" t="s">
        <v>50</v>
      </c>
      <c r="E4" s="7" t="s">
        <v>51</v>
      </c>
      <c r="F4" s="7" t="s">
        <v>32</v>
      </c>
      <c r="G4" s="49">
        <v>300</v>
      </c>
      <c r="H4" s="50" t="s">
        <v>33</v>
      </c>
      <c r="I4" s="29">
        <v>5.05</v>
      </c>
      <c r="J4" s="30">
        <f t="shared" si="2"/>
        <v>1515</v>
      </c>
      <c r="K4" s="7" t="s">
        <v>34</v>
      </c>
      <c r="L4" s="25">
        <f>J4/$J$35</f>
        <v>2.5657744320154454E-3</v>
      </c>
      <c r="M4" s="25">
        <f t="shared" si="0"/>
        <v>2.5657744320154454E-3</v>
      </c>
      <c r="N4" s="25">
        <f t="shared" si="1"/>
        <v>0</v>
      </c>
      <c r="O4" s="8" t="s">
        <v>45</v>
      </c>
      <c r="P4" s="16" t="s">
        <v>36</v>
      </c>
      <c r="Q4" s="16" t="s">
        <v>20</v>
      </c>
      <c r="R4" s="8" t="s">
        <v>69</v>
      </c>
      <c r="S4" s="16" t="s">
        <v>37</v>
      </c>
      <c r="T4" s="16" t="s">
        <v>47</v>
      </c>
      <c r="U4" s="8"/>
    </row>
    <row r="5" spans="1:21" ht="42" customHeight="1" x14ac:dyDescent="0.2">
      <c r="A5" s="151"/>
      <c r="B5" s="14" t="s">
        <v>52</v>
      </c>
      <c r="C5" s="153" t="s">
        <v>53</v>
      </c>
      <c r="D5" s="154"/>
      <c r="E5" s="7" t="s">
        <v>54</v>
      </c>
      <c r="F5" s="7" t="s">
        <v>55</v>
      </c>
      <c r="G5" s="49">
        <v>200</v>
      </c>
      <c r="H5" s="50" t="s">
        <v>43</v>
      </c>
      <c r="I5" s="30">
        <v>650</v>
      </c>
      <c r="J5" s="30">
        <f>G5*I5</f>
        <v>130000</v>
      </c>
      <c r="K5" s="7" t="s">
        <v>34</v>
      </c>
      <c r="L5" s="25">
        <f t="shared" ref="L5:L7" si="3">J5/$J$35</f>
        <v>0.22016546281320654</v>
      </c>
      <c r="M5" s="25">
        <f t="shared" ref="M5:M7" si="4">IF(AND(E5&lt;&gt;"",F5&lt;&gt;"GENERIQUE"),L5,0)</f>
        <v>0</v>
      </c>
      <c r="N5" s="25">
        <f>IF(K5="OUI",L5,0)</f>
        <v>0</v>
      </c>
      <c r="O5" s="8" t="s">
        <v>45</v>
      </c>
      <c r="P5" s="16" t="s">
        <v>18</v>
      </c>
      <c r="Q5" s="16" t="s">
        <v>46</v>
      </c>
      <c r="R5" s="8" t="s">
        <v>21</v>
      </c>
      <c r="S5" s="16" t="s">
        <v>37</v>
      </c>
      <c r="T5" s="16" t="s">
        <v>38</v>
      </c>
      <c r="U5" s="8"/>
    </row>
    <row r="6" spans="1:21" ht="83" customHeight="1" x14ac:dyDescent="0.2">
      <c r="A6" s="151"/>
      <c r="B6" s="14" t="s">
        <v>56</v>
      </c>
      <c r="C6" s="153" t="s">
        <v>53</v>
      </c>
      <c r="D6" s="154"/>
      <c r="E6" s="7" t="s">
        <v>54</v>
      </c>
      <c r="F6" s="7" t="s">
        <v>55</v>
      </c>
      <c r="G6" s="49">
        <v>170</v>
      </c>
      <c r="H6" s="50" t="s">
        <v>43</v>
      </c>
      <c r="I6" s="29">
        <v>540</v>
      </c>
      <c r="J6" s="30">
        <f t="shared" ref="J6:J7" si="5">G6*I6</f>
        <v>91800</v>
      </c>
      <c r="K6" s="7" t="s">
        <v>34</v>
      </c>
      <c r="L6" s="25">
        <f t="shared" si="3"/>
        <v>0.1554706883557874</v>
      </c>
      <c r="M6" s="25">
        <f t="shared" si="4"/>
        <v>0</v>
      </c>
      <c r="N6" s="25">
        <f t="shared" ref="N6:N7" si="6">IF(K6="OUI",L6,0)</f>
        <v>0</v>
      </c>
      <c r="O6" s="8" t="s">
        <v>45</v>
      </c>
      <c r="P6" s="16" t="s">
        <v>18</v>
      </c>
      <c r="Q6" s="16" t="s">
        <v>20</v>
      </c>
      <c r="R6" s="8" t="s">
        <v>21</v>
      </c>
      <c r="S6" s="16" t="s">
        <v>37</v>
      </c>
      <c r="T6" s="16" t="s">
        <v>38</v>
      </c>
      <c r="U6" s="8"/>
    </row>
    <row r="7" spans="1:21" ht="58" customHeight="1" x14ac:dyDescent="0.2">
      <c r="A7" s="151"/>
      <c r="B7" s="14" t="s">
        <v>57</v>
      </c>
      <c r="C7" s="153" t="s">
        <v>53</v>
      </c>
      <c r="D7" s="154"/>
      <c r="E7" s="7" t="s">
        <v>54</v>
      </c>
      <c r="F7" s="7" t="s">
        <v>55</v>
      </c>
      <c r="G7" s="49">
        <v>10</v>
      </c>
      <c r="H7" s="50" t="s">
        <v>43</v>
      </c>
      <c r="I7" s="30">
        <v>550</v>
      </c>
      <c r="J7" s="30">
        <f t="shared" si="5"/>
        <v>5500</v>
      </c>
      <c r="K7" s="7" t="s">
        <v>34</v>
      </c>
      <c r="L7" s="25">
        <f t="shared" si="3"/>
        <v>9.3146926574818149E-3</v>
      </c>
      <c r="M7" s="25">
        <f t="shared" si="4"/>
        <v>0</v>
      </c>
      <c r="N7" s="25">
        <f t="shared" si="6"/>
        <v>0</v>
      </c>
      <c r="O7" s="8" t="s">
        <v>45</v>
      </c>
      <c r="P7" s="16" t="s">
        <v>18</v>
      </c>
      <c r="Q7" s="16" t="s">
        <v>46</v>
      </c>
      <c r="R7" s="8" t="s">
        <v>21</v>
      </c>
      <c r="S7" s="16" t="s">
        <v>37</v>
      </c>
      <c r="T7" s="16" t="s">
        <v>38</v>
      </c>
      <c r="U7" s="8"/>
    </row>
    <row r="8" spans="1:21" ht="17" x14ac:dyDescent="0.2">
      <c r="A8" s="151"/>
      <c r="B8" s="10"/>
      <c r="C8" s="10"/>
      <c r="D8" s="10"/>
      <c r="E8" s="7"/>
      <c r="F8" s="7"/>
      <c r="G8" s="5"/>
      <c r="H8" s="50"/>
      <c r="I8" s="21"/>
      <c r="J8" s="24">
        <f t="shared" si="2"/>
        <v>0</v>
      </c>
      <c r="K8" s="7"/>
      <c r="L8" s="25">
        <f t="shared" ref="L8:L34" si="7">J8/$J$35</f>
        <v>0</v>
      </c>
      <c r="M8" s="25">
        <f t="shared" si="0"/>
        <v>0</v>
      </c>
      <c r="N8" s="25">
        <f t="shared" si="1"/>
        <v>0</v>
      </c>
      <c r="O8" s="8" t="s">
        <v>19</v>
      </c>
      <c r="P8" s="16" t="s">
        <v>18</v>
      </c>
      <c r="Q8" s="16" t="s">
        <v>46</v>
      </c>
      <c r="R8" s="8" t="s">
        <v>19</v>
      </c>
      <c r="S8" s="8"/>
      <c r="T8" s="8"/>
      <c r="U8" s="8"/>
    </row>
    <row r="9" spans="1:21" ht="17" x14ac:dyDescent="0.2">
      <c r="A9" s="151"/>
      <c r="B9" s="10"/>
      <c r="C9" s="10"/>
      <c r="D9" s="10"/>
      <c r="E9" s="7"/>
      <c r="F9" s="7"/>
      <c r="G9" s="5"/>
      <c r="H9" s="50"/>
      <c r="I9" s="19"/>
      <c r="J9" s="24">
        <f t="shared" si="2"/>
        <v>0</v>
      </c>
      <c r="K9" s="7"/>
      <c r="L9" s="25">
        <f t="shared" si="7"/>
        <v>0</v>
      </c>
      <c r="M9" s="25">
        <f t="shared" si="0"/>
        <v>0</v>
      </c>
      <c r="N9" s="25">
        <f t="shared" si="1"/>
        <v>0</v>
      </c>
      <c r="O9" s="8" t="s">
        <v>19</v>
      </c>
      <c r="P9" s="16" t="s">
        <v>18</v>
      </c>
      <c r="Q9" s="16" t="s">
        <v>46</v>
      </c>
      <c r="R9" s="8" t="s">
        <v>19</v>
      </c>
      <c r="S9" s="8"/>
      <c r="T9" s="8"/>
      <c r="U9" s="8"/>
    </row>
    <row r="10" spans="1:21" ht="17" x14ac:dyDescent="0.2">
      <c r="A10" s="151"/>
      <c r="B10" s="10"/>
      <c r="C10" s="10"/>
      <c r="D10" s="10"/>
      <c r="E10" s="7"/>
      <c r="F10" s="7"/>
      <c r="G10" s="5"/>
      <c r="H10" s="50"/>
      <c r="I10" s="21"/>
      <c r="J10" s="24">
        <f t="shared" si="2"/>
        <v>0</v>
      </c>
      <c r="K10" s="7"/>
      <c r="L10" s="25">
        <f t="shared" si="7"/>
        <v>0</v>
      </c>
      <c r="M10" s="25">
        <f t="shared" si="0"/>
        <v>0</v>
      </c>
      <c r="N10" s="25">
        <f t="shared" si="1"/>
        <v>0</v>
      </c>
      <c r="O10" s="8" t="s">
        <v>19</v>
      </c>
      <c r="P10" s="16" t="s">
        <v>18</v>
      </c>
      <c r="Q10" s="16" t="s">
        <v>46</v>
      </c>
      <c r="R10" s="8" t="s">
        <v>19</v>
      </c>
      <c r="S10" s="8"/>
      <c r="T10" s="8"/>
      <c r="U10" s="8"/>
    </row>
    <row r="11" spans="1:21" ht="17" x14ac:dyDescent="0.2">
      <c r="A11" s="151"/>
      <c r="B11" s="5"/>
      <c r="C11" s="6"/>
      <c r="D11" s="5"/>
      <c r="E11" s="7"/>
      <c r="F11" s="7"/>
      <c r="G11" s="5"/>
      <c r="H11" s="50"/>
      <c r="I11" s="21"/>
      <c r="J11" s="24">
        <f t="shared" si="2"/>
        <v>0</v>
      </c>
      <c r="K11" s="7"/>
      <c r="L11" s="25">
        <f t="shared" si="7"/>
        <v>0</v>
      </c>
      <c r="M11" s="25">
        <f t="shared" si="0"/>
        <v>0</v>
      </c>
      <c r="N11" s="25">
        <f t="shared" si="1"/>
        <v>0</v>
      </c>
      <c r="O11" s="8" t="s">
        <v>19</v>
      </c>
      <c r="P11" s="16" t="s">
        <v>18</v>
      </c>
      <c r="Q11" s="16" t="s">
        <v>46</v>
      </c>
      <c r="R11" s="8" t="s">
        <v>19</v>
      </c>
      <c r="S11" s="8"/>
      <c r="T11" s="8"/>
      <c r="U11" s="8"/>
    </row>
    <row r="12" spans="1:21" ht="17" x14ac:dyDescent="0.2">
      <c r="A12" s="151"/>
      <c r="B12" s="5"/>
      <c r="C12" s="6"/>
      <c r="D12" s="5"/>
      <c r="E12" s="7"/>
      <c r="F12" s="7"/>
      <c r="G12" s="5"/>
      <c r="H12" s="50"/>
      <c r="I12" s="21"/>
      <c r="J12" s="24">
        <f t="shared" si="2"/>
        <v>0</v>
      </c>
      <c r="K12" s="7"/>
      <c r="L12" s="25">
        <f t="shared" si="7"/>
        <v>0</v>
      </c>
      <c r="M12" s="25">
        <f t="shared" si="0"/>
        <v>0</v>
      </c>
      <c r="N12" s="25">
        <f t="shared" si="1"/>
        <v>0</v>
      </c>
      <c r="O12" s="8" t="s">
        <v>19</v>
      </c>
      <c r="P12" s="16" t="s">
        <v>18</v>
      </c>
      <c r="Q12" s="16" t="s">
        <v>46</v>
      </c>
      <c r="R12" s="8" t="s">
        <v>19</v>
      </c>
      <c r="S12" s="8"/>
      <c r="T12" s="8"/>
      <c r="U12" s="8"/>
    </row>
    <row r="13" spans="1:21" ht="17" x14ac:dyDescent="0.2">
      <c r="A13" s="151"/>
      <c r="B13" s="5"/>
      <c r="C13" s="6"/>
      <c r="D13" s="5"/>
      <c r="E13" s="7"/>
      <c r="F13" s="7"/>
      <c r="G13" s="5"/>
      <c r="H13" s="50"/>
      <c r="I13" s="21"/>
      <c r="J13" s="24">
        <f t="shared" si="2"/>
        <v>0</v>
      </c>
      <c r="K13" s="7"/>
      <c r="L13" s="25">
        <f t="shared" si="7"/>
        <v>0</v>
      </c>
      <c r="M13" s="25">
        <f t="shared" si="0"/>
        <v>0</v>
      </c>
      <c r="N13" s="25">
        <f t="shared" si="1"/>
        <v>0</v>
      </c>
      <c r="O13" s="8" t="s">
        <v>19</v>
      </c>
      <c r="P13" s="16" t="s">
        <v>18</v>
      </c>
      <c r="Q13" s="16" t="s">
        <v>46</v>
      </c>
      <c r="R13" s="8" t="s">
        <v>19</v>
      </c>
      <c r="S13" s="8"/>
      <c r="T13" s="8"/>
      <c r="U13" s="8"/>
    </row>
    <row r="14" spans="1:21" ht="17" x14ac:dyDescent="0.2">
      <c r="A14" s="151"/>
      <c r="B14" s="6"/>
      <c r="C14" s="6"/>
      <c r="D14" s="5"/>
      <c r="E14" s="7"/>
      <c r="F14" s="7"/>
      <c r="G14" s="50"/>
      <c r="H14" s="50"/>
      <c r="I14" s="21"/>
      <c r="J14" s="24">
        <f t="shared" si="2"/>
        <v>0</v>
      </c>
      <c r="K14" s="7"/>
      <c r="L14" s="25">
        <f t="shared" si="7"/>
        <v>0</v>
      </c>
      <c r="M14" s="25">
        <f t="shared" si="0"/>
        <v>0</v>
      </c>
      <c r="N14" s="25">
        <f t="shared" si="1"/>
        <v>0</v>
      </c>
      <c r="O14" s="8" t="s">
        <v>19</v>
      </c>
      <c r="P14" s="16" t="s">
        <v>18</v>
      </c>
      <c r="Q14" s="16" t="s">
        <v>46</v>
      </c>
      <c r="R14" s="8" t="s">
        <v>19</v>
      </c>
      <c r="S14" s="8"/>
      <c r="T14" s="8"/>
      <c r="U14" s="8"/>
    </row>
    <row r="15" spans="1:21" ht="17" x14ac:dyDescent="0.2">
      <c r="A15" s="151"/>
      <c r="B15" s="6"/>
      <c r="C15" s="6"/>
      <c r="D15" s="6"/>
      <c r="E15" s="7"/>
      <c r="F15" s="7"/>
      <c r="G15" s="50"/>
      <c r="H15" s="50"/>
      <c r="I15" s="21"/>
      <c r="J15" s="24">
        <f t="shared" si="2"/>
        <v>0</v>
      </c>
      <c r="K15" s="7"/>
      <c r="L15" s="25">
        <f t="shared" si="7"/>
        <v>0</v>
      </c>
      <c r="M15" s="25">
        <f t="shared" si="0"/>
        <v>0</v>
      </c>
      <c r="N15" s="25">
        <f t="shared" si="1"/>
        <v>0</v>
      </c>
      <c r="O15" s="8" t="s">
        <v>19</v>
      </c>
      <c r="P15" s="16" t="s">
        <v>18</v>
      </c>
      <c r="Q15" s="16" t="s">
        <v>46</v>
      </c>
      <c r="R15" s="8" t="s">
        <v>19</v>
      </c>
      <c r="S15" s="8"/>
      <c r="T15" s="8"/>
      <c r="U15" s="8"/>
    </row>
    <row r="16" spans="1:21" ht="17" x14ac:dyDescent="0.2">
      <c r="A16" s="151"/>
      <c r="B16" s="6"/>
      <c r="C16" s="6"/>
      <c r="D16" s="6"/>
      <c r="E16" s="7"/>
      <c r="F16" s="7"/>
      <c r="G16" s="50"/>
      <c r="H16" s="50"/>
      <c r="I16" s="21"/>
      <c r="J16" s="24">
        <f t="shared" si="2"/>
        <v>0</v>
      </c>
      <c r="K16" s="7"/>
      <c r="L16" s="25">
        <f t="shared" si="7"/>
        <v>0</v>
      </c>
      <c r="M16" s="25">
        <f t="shared" si="0"/>
        <v>0</v>
      </c>
      <c r="N16" s="25">
        <f t="shared" si="1"/>
        <v>0</v>
      </c>
      <c r="O16" s="8" t="s">
        <v>19</v>
      </c>
      <c r="P16" s="16" t="s">
        <v>18</v>
      </c>
      <c r="Q16" s="16" t="s">
        <v>46</v>
      </c>
      <c r="R16" s="8" t="s">
        <v>19</v>
      </c>
      <c r="S16" s="8"/>
      <c r="T16" s="8"/>
      <c r="U16" s="8"/>
    </row>
    <row r="17" spans="1:21" ht="17" x14ac:dyDescent="0.2">
      <c r="A17" s="151"/>
      <c r="B17" s="6"/>
      <c r="C17" s="6"/>
      <c r="D17" s="6"/>
      <c r="E17" s="7"/>
      <c r="F17" s="7"/>
      <c r="G17" s="50"/>
      <c r="H17" s="50"/>
      <c r="I17" s="21"/>
      <c r="J17" s="24">
        <f t="shared" si="2"/>
        <v>0</v>
      </c>
      <c r="K17" s="7"/>
      <c r="L17" s="25">
        <f t="shared" si="7"/>
        <v>0</v>
      </c>
      <c r="M17" s="25">
        <f t="shared" si="0"/>
        <v>0</v>
      </c>
      <c r="N17" s="25">
        <f t="shared" si="1"/>
        <v>0</v>
      </c>
      <c r="O17" s="8" t="s">
        <v>19</v>
      </c>
      <c r="P17" s="16" t="s">
        <v>18</v>
      </c>
      <c r="Q17" s="16" t="s">
        <v>46</v>
      </c>
      <c r="R17" s="8" t="s">
        <v>19</v>
      </c>
      <c r="S17" s="8"/>
      <c r="T17" s="8"/>
      <c r="U17" s="8"/>
    </row>
    <row r="18" spans="1:21" ht="17" x14ac:dyDescent="0.2">
      <c r="A18" s="151"/>
      <c r="B18" s="6"/>
      <c r="C18" s="6"/>
      <c r="D18" s="6"/>
      <c r="E18" s="7"/>
      <c r="F18" s="7"/>
      <c r="G18" s="50"/>
      <c r="H18" s="50"/>
      <c r="I18" s="21"/>
      <c r="J18" s="24">
        <f t="shared" si="2"/>
        <v>0</v>
      </c>
      <c r="K18" s="7"/>
      <c r="L18" s="25">
        <f t="shared" si="7"/>
        <v>0</v>
      </c>
      <c r="M18" s="25">
        <f t="shared" si="0"/>
        <v>0</v>
      </c>
      <c r="N18" s="25">
        <f t="shared" si="1"/>
        <v>0</v>
      </c>
      <c r="O18" s="8" t="s">
        <v>19</v>
      </c>
      <c r="P18" s="16" t="s">
        <v>18</v>
      </c>
      <c r="Q18" s="16" t="s">
        <v>46</v>
      </c>
      <c r="R18" s="8" t="s">
        <v>19</v>
      </c>
      <c r="S18" s="8"/>
      <c r="T18" s="8"/>
      <c r="U18" s="8"/>
    </row>
    <row r="19" spans="1:21" ht="17" x14ac:dyDescent="0.2">
      <c r="A19" s="151"/>
      <c r="B19" s="9"/>
      <c r="C19" s="6"/>
      <c r="D19" s="6"/>
      <c r="E19" s="7"/>
      <c r="F19" s="7"/>
      <c r="G19" s="50"/>
      <c r="H19" s="50"/>
      <c r="I19" s="21"/>
      <c r="J19" s="24">
        <f t="shared" si="2"/>
        <v>0</v>
      </c>
      <c r="K19" s="7"/>
      <c r="L19" s="25">
        <f t="shared" si="7"/>
        <v>0</v>
      </c>
      <c r="M19" s="25">
        <f t="shared" si="0"/>
        <v>0</v>
      </c>
      <c r="N19" s="25">
        <f t="shared" si="1"/>
        <v>0</v>
      </c>
      <c r="O19" s="8" t="s">
        <v>19</v>
      </c>
      <c r="P19" s="16" t="s">
        <v>18</v>
      </c>
      <c r="Q19" s="16" t="s">
        <v>46</v>
      </c>
      <c r="R19" s="8" t="s">
        <v>19</v>
      </c>
      <c r="S19" s="8"/>
      <c r="T19" s="8"/>
      <c r="U19" s="8"/>
    </row>
    <row r="20" spans="1:21" ht="17" x14ac:dyDescent="0.2">
      <c r="A20" s="151"/>
      <c r="B20" s="9"/>
      <c r="C20" s="6"/>
      <c r="D20" s="6"/>
      <c r="E20" s="7"/>
      <c r="F20" s="7"/>
      <c r="G20" s="50"/>
      <c r="H20" s="50"/>
      <c r="I20" s="21"/>
      <c r="J20" s="24">
        <f t="shared" si="2"/>
        <v>0</v>
      </c>
      <c r="K20" s="7"/>
      <c r="L20" s="25">
        <f t="shared" si="7"/>
        <v>0</v>
      </c>
      <c r="M20" s="25">
        <f t="shared" si="0"/>
        <v>0</v>
      </c>
      <c r="N20" s="25">
        <f t="shared" si="1"/>
        <v>0</v>
      </c>
      <c r="O20" s="8" t="s">
        <v>19</v>
      </c>
      <c r="P20" s="16" t="s">
        <v>18</v>
      </c>
      <c r="Q20" s="16" t="s">
        <v>46</v>
      </c>
      <c r="R20" s="8" t="s">
        <v>19</v>
      </c>
      <c r="S20" s="8"/>
      <c r="T20" s="8"/>
      <c r="U20" s="8"/>
    </row>
    <row r="21" spans="1:21" ht="17" x14ac:dyDescent="0.2">
      <c r="A21" s="151"/>
      <c r="B21" s="9"/>
      <c r="C21" s="6"/>
      <c r="D21" s="6"/>
      <c r="E21" s="7"/>
      <c r="F21" s="7"/>
      <c r="G21" s="50"/>
      <c r="H21" s="50"/>
      <c r="I21" s="21"/>
      <c r="J21" s="24">
        <f t="shared" si="2"/>
        <v>0</v>
      </c>
      <c r="K21" s="7"/>
      <c r="L21" s="25">
        <f t="shared" si="7"/>
        <v>0</v>
      </c>
      <c r="M21" s="25">
        <f t="shared" si="0"/>
        <v>0</v>
      </c>
      <c r="N21" s="25">
        <f t="shared" si="1"/>
        <v>0</v>
      </c>
      <c r="O21" s="8" t="s">
        <v>19</v>
      </c>
      <c r="P21" s="16" t="s">
        <v>18</v>
      </c>
      <c r="Q21" s="16" t="s">
        <v>46</v>
      </c>
      <c r="R21" s="8" t="s">
        <v>19</v>
      </c>
      <c r="S21" s="8"/>
      <c r="T21" s="8"/>
      <c r="U21" s="8"/>
    </row>
    <row r="22" spans="1:21" ht="17" x14ac:dyDescent="0.2">
      <c r="A22" s="151"/>
      <c r="B22" s="6"/>
      <c r="C22" s="6"/>
      <c r="D22" s="6"/>
      <c r="E22" s="7"/>
      <c r="F22" s="7"/>
      <c r="G22" s="18"/>
      <c r="H22" s="18"/>
      <c r="I22" s="21"/>
      <c r="J22" s="24">
        <f t="shared" si="2"/>
        <v>0</v>
      </c>
      <c r="K22" s="7"/>
      <c r="L22" s="25">
        <f t="shared" si="7"/>
        <v>0</v>
      </c>
      <c r="M22" s="25">
        <f t="shared" si="0"/>
        <v>0</v>
      </c>
      <c r="N22" s="25">
        <f t="shared" si="1"/>
        <v>0</v>
      </c>
      <c r="O22" s="8" t="s">
        <v>19</v>
      </c>
      <c r="P22" s="16" t="s">
        <v>18</v>
      </c>
      <c r="Q22" s="16" t="s">
        <v>46</v>
      </c>
      <c r="R22" s="8" t="s">
        <v>19</v>
      </c>
      <c r="S22" s="8"/>
      <c r="T22" s="8"/>
      <c r="U22" s="8"/>
    </row>
    <row r="23" spans="1:21" ht="17" x14ac:dyDescent="0.2">
      <c r="A23" s="151"/>
      <c r="B23" s="9"/>
      <c r="C23" s="6"/>
      <c r="D23" s="6"/>
      <c r="E23" s="7"/>
      <c r="F23" s="7"/>
      <c r="G23" s="18"/>
      <c r="H23" s="18"/>
      <c r="I23" s="21"/>
      <c r="J23" s="24">
        <f t="shared" si="2"/>
        <v>0</v>
      </c>
      <c r="K23" s="7"/>
      <c r="L23" s="25">
        <f t="shared" si="7"/>
        <v>0</v>
      </c>
      <c r="M23" s="25">
        <f t="shared" si="0"/>
        <v>0</v>
      </c>
      <c r="N23" s="25">
        <f t="shared" si="1"/>
        <v>0</v>
      </c>
      <c r="O23" s="8" t="s">
        <v>19</v>
      </c>
      <c r="P23" s="16" t="s">
        <v>18</v>
      </c>
      <c r="Q23" s="16" t="s">
        <v>46</v>
      </c>
      <c r="R23" s="8" t="s">
        <v>19</v>
      </c>
      <c r="S23" s="8"/>
      <c r="T23" s="8"/>
      <c r="U23" s="8"/>
    </row>
    <row r="24" spans="1:21" ht="17" x14ac:dyDescent="0.2">
      <c r="A24" s="151"/>
      <c r="B24" s="9"/>
      <c r="C24" s="6"/>
      <c r="D24" s="6"/>
      <c r="E24" s="7"/>
      <c r="F24" s="7"/>
      <c r="G24" s="18"/>
      <c r="H24" s="18"/>
      <c r="I24" s="21"/>
      <c r="J24" s="24">
        <f t="shared" si="2"/>
        <v>0</v>
      </c>
      <c r="K24" s="7"/>
      <c r="L24" s="25">
        <f t="shared" si="7"/>
        <v>0</v>
      </c>
      <c r="M24" s="25">
        <f t="shared" si="0"/>
        <v>0</v>
      </c>
      <c r="N24" s="25">
        <f t="shared" si="1"/>
        <v>0</v>
      </c>
      <c r="O24" s="8" t="s">
        <v>19</v>
      </c>
      <c r="P24" s="16" t="s">
        <v>18</v>
      </c>
      <c r="Q24" s="16" t="s">
        <v>46</v>
      </c>
      <c r="R24" s="8" t="s">
        <v>19</v>
      </c>
      <c r="S24" s="8"/>
      <c r="T24" s="8"/>
      <c r="U24" s="8"/>
    </row>
    <row r="25" spans="1:21" ht="17" x14ac:dyDescent="0.2">
      <c r="A25" s="151"/>
      <c r="B25" s="9"/>
      <c r="C25" s="6"/>
      <c r="D25" s="6"/>
      <c r="E25" s="7"/>
      <c r="F25" s="7"/>
      <c r="G25" s="18"/>
      <c r="H25" s="18"/>
      <c r="I25" s="21"/>
      <c r="J25" s="24">
        <f t="shared" si="2"/>
        <v>0</v>
      </c>
      <c r="K25" s="7"/>
      <c r="L25" s="25">
        <f t="shared" si="7"/>
        <v>0</v>
      </c>
      <c r="M25" s="25">
        <f t="shared" si="0"/>
        <v>0</v>
      </c>
      <c r="N25" s="25">
        <f t="shared" si="1"/>
        <v>0</v>
      </c>
      <c r="O25" s="8" t="s">
        <v>19</v>
      </c>
      <c r="P25" s="16" t="s">
        <v>18</v>
      </c>
      <c r="Q25" s="16" t="s">
        <v>46</v>
      </c>
      <c r="R25" s="8" t="s">
        <v>19</v>
      </c>
      <c r="S25" s="8"/>
      <c r="T25" s="8"/>
      <c r="U25" s="8"/>
    </row>
    <row r="26" spans="1:21" ht="17" x14ac:dyDescent="0.2">
      <c r="A26" s="151"/>
      <c r="B26" s="9"/>
      <c r="C26" s="6"/>
      <c r="D26" s="6"/>
      <c r="E26" s="7"/>
      <c r="F26" s="7"/>
      <c r="G26" s="18"/>
      <c r="H26" s="18"/>
      <c r="I26" s="21"/>
      <c r="J26" s="24">
        <f t="shared" si="2"/>
        <v>0</v>
      </c>
      <c r="K26" s="7"/>
      <c r="L26" s="25">
        <f t="shared" si="7"/>
        <v>0</v>
      </c>
      <c r="M26" s="25">
        <f t="shared" si="0"/>
        <v>0</v>
      </c>
      <c r="N26" s="25">
        <f t="shared" si="1"/>
        <v>0</v>
      </c>
      <c r="O26" s="8" t="s">
        <v>19</v>
      </c>
      <c r="P26" s="16" t="s">
        <v>18</v>
      </c>
      <c r="Q26" s="16" t="s">
        <v>46</v>
      </c>
      <c r="R26" s="8" t="s">
        <v>19</v>
      </c>
      <c r="S26" s="8"/>
      <c r="T26" s="8"/>
      <c r="U26" s="8"/>
    </row>
    <row r="27" spans="1:21" ht="17" x14ac:dyDescent="0.2">
      <c r="A27" s="151"/>
      <c r="B27" s="9"/>
      <c r="C27" s="6"/>
      <c r="D27" s="6"/>
      <c r="E27" s="7"/>
      <c r="F27" s="7"/>
      <c r="G27" s="18"/>
      <c r="H27" s="18"/>
      <c r="I27" s="21"/>
      <c r="J27" s="24">
        <f t="shared" si="2"/>
        <v>0</v>
      </c>
      <c r="K27" s="7"/>
      <c r="L27" s="25">
        <f t="shared" si="7"/>
        <v>0</v>
      </c>
      <c r="M27" s="25">
        <f t="shared" si="0"/>
        <v>0</v>
      </c>
      <c r="N27" s="25">
        <f t="shared" si="1"/>
        <v>0</v>
      </c>
      <c r="O27" s="8" t="s">
        <v>19</v>
      </c>
      <c r="P27" s="16" t="s">
        <v>18</v>
      </c>
      <c r="Q27" s="16" t="s">
        <v>46</v>
      </c>
      <c r="R27" s="8" t="s">
        <v>19</v>
      </c>
      <c r="S27" s="8"/>
      <c r="T27" s="8"/>
      <c r="U27" s="8"/>
    </row>
    <row r="28" spans="1:21" ht="17" x14ac:dyDescent="0.2">
      <c r="A28" s="151"/>
      <c r="B28" s="9"/>
      <c r="C28" s="6"/>
      <c r="D28" s="6"/>
      <c r="E28" s="7"/>
      <c r="F28" s="7"/>
      <c r="G28" s="18"/>
      <c r="H28" s="18"/>
      <c r="I28" s="21"/>
      <c r="J28" s="24">
        <f t="shared" si="2"/>
        <v>0</v>
      </c>
      <c r="K28" s="7"/>
      <c r="L28" s="25">
        <f t="shared" si="7"/>
        <v>0</v>
      </c>
      <c r="M28" s="25">
        <f t="shared" si="0"/>
        <v>0</v>
      </c>
      <c r="N28" s="25">
        <f t="shared" si="1"/>
        <v>0</v>
      </c>
      <c r="O28" s="8" t="s">
        <v>19</v>
      </c>
      <c r="P28" s="16" t="s">
        <v>18</v>
      </c>
      <c r="Q28" s="16" t="s">
        <v>46</v>
      </c>
      <c r="R28" s="8" t="s">
        <v>19</v>
      </c>
      <c r="S28" s="8"/>
      <c r="T28" s="8"/>
      <c r="U28" s="8"/>
    </row>
    <row r="29" spans="1:21" ht="17" x14ac:dyDescent="0.2">
      <c r="A29" s="151"/>
      <c r="B29" s="9"/>
      <c r="C29" s="6"/>
      <c r="D29" s="6"/>
      <c r="E29" s="7"/>
      <c r="F29" s="7"/>
      <c r="G29" s="18"/>
      <c r="H29" s="18"/>
      <c r="I29" s="21"/>
      <c r="J29" s="24">
        <f t="shared" si="2"/>
        <v>0</v>
      </c>
      <c r="K29" s="7"/>
      <c r="L29" s="25">
        <f t="shared" si="7"/>
        <v>0</v>
      </c>
      <c r="M29" s="25">
        <f t="shared" si="0"/>
        <v>0</v>
      </c>
      <c r="N29" s="25">
        <f t="shared" si="1"/>
        <v>0</v>
      </c>
      <c r="O29" s="8" t="s">
        <v>19</v>
      </c>
      <c r="P29" s="16" t="s">
        <v>18</v>
      </c>
      <c r="Q29" s="16" t="s">
        <v>46</v>
      </c>
      <c r="R29" s="8" t="s">
        <v>19</v>
      </c>
      <c r="S29" s="8"/>
      <c r="T29" s="8"/>
      <c r="U29" s="8"/>
    </row>
    <row r="30" spans="1:21" ht="17" x14ac:dyDescent="0.2">
      <c r="A30" s="151"/>
      <c r="B30" s="9"/>
      <c r="C30" s="6"/>
      <c r="D30" s="6"/>
      <c r="E30" s="7"/>
      <c r="F30" s="7"/>
      <c r="G30" s="18"/>
      <c r="H30" s="18"/>
      <c r="I30" s="21"/>
      <c r="J30" s="24">
        <f t="shared" si="2"/>
        <v>0</v>
      </c>
      <c r="K30" s="7"/>
      <c r="L30" s="25">
        <f t="shared" si="7"/>
        <v>0</v>
      </c>
      <c r="M30" s="25">
        <f t="shared" si="0"/>
        <v>0</v>
      </c>
      <c r="N30" s="25">
        <f t="shared" si="1"/>
        <v>0</v>
      </c>
      <c r="O30" s="8" t="s">
        <v>19</v>
      </c>
      <c r="P30" s="16" t="s">
        <v>18</v>
      </c>
      <c r="Q30" s="16" t="s">
        <v>46</v>
      </c>
      <c r="R30" s="8" t="s">
        <v>19</v>
      </c>
      <c r="S30" s="8"/>
      <c r="T30" s="8"/>
      <c r="U30" s="8"/>
    </row>
    <row r="31" spans="1:21" ht="17" x14ac:dyDescent="0.2">
      <c r="A31" s="151"/>
      <c r="B31" s="9"/>
      <c r="C31" s="6"/>
      <c r="D31" s="6"/>
      <c r="E31" s="7"/>
      <c r="F31" s="7"/>
      <c r="G31" s="18"/>
      <c r="H31" s="18"/>
      <c r="I31" s="21"/>
      <c r="J31" s="24">
        <f t="shared" si="2"/>
        <v>0</v>
      </c>
      <c r="K31" s="7"/>
      <c r="L31" s="25">
        <f t="shared" si="7"/>
        <v>0</v>
      </c>
      <c r="M31" s="25">
        <f t="shared" si="0"/>
        <v>0</v>
      </c>
      <c r="N31" s="25">
        <f t="shared" si="1"/>
        <v>0</v>
      </c>
      <c r="O31" s="8" t="s">
        <v>19</v>
      </c>
      <c r="P31" s="16" t="s">
        <v>18</v>
      </c>
      <c r="Q31" s="16" t="s">
        <v>46</v>
      </c>
      <c r="R31" s="8" t="s">
        <v>19</v>
      </c>
      <c r="S31" s="8"/>
      <c r="T31" s="8"/>
      <c r="U31" s="8"/>
    </row>
    <row r="32" spans="1:21" ht="17" x14ac:dyDescent="0.2">
      <c r="A32" s="151"/>
      <c r="B32" s="6"/>
      <c r="C32" s="6"/>
      <c r="D32" s="6"/>
      <c r="E32" s="7"/>
      <c r="F32" s="7"/>
      <c r="G32" s="20"/>
      <c r="H32" s="18"/>
      <c r="I32" s="21"/>
      <c r="J32" s="24">
        <f t="shared" si="2"/>
        <v>0</v>
      </c>
      <c r="K32" s="7"/>
      <c r="L32" s="25">
        <f t="shared" si="7"/>
        <v>0</v>
      </c>
      <c r="M32" s="25">
        <f t="shared" si="0"/>
        <v>0</v>
      </c>
      <c r="N32" s="25">
        <f t="shared" si="1"/>
        <v>0</v>
      </c>
      <c r="O32" s="8" t="s">
        <v>19</v>
      </c>
      <c r="P32" s="16" t="s">
        <v>18</v>
      </c>
      <c r="Q32" s="16" t="s">
        <v>46</v>
      </c>
      <c r="R32" s="8" t="s">
        <v>19</v>
      </c>
      <c r="S32" s="8"/>
      <c r="T32" s="8"/>
      <c r="U32" s="8"/>
    </row>
    <row r="33" spans="1:21" ht="17" x14ac:dyDescent="0.2">
      <c r="A33" s="151"/>
      <c r="B33" s="6"/>
      <c r="C33" s="6"/>
      <c r="D33" s="6"/>
      <c r="E33" s="7"/>
      <c r="F33" s="7"/>
      <c r="G33" s="20"/>
      <c r="H33" s="18"/>
      <c r="I33" s="21"/>
      <c r="J33" s="24">
        <f t="shared" si="2"/>
        <v>0</v>
      </c>
      <c r="K33" s="7"/>
      <c r="L33" s="25">
        <f t="shared" si="7"/>
        <v>0</v>
      </c>
      <c r="M33" s="25">
        <f t="shared" si="0"/>
        <v>0</v>
      </c>
      <c r="N33" s="25">
        <f t="shared" si="1"/>
        <v>0</v>
      </c>
      <c r="O33" s="8" t="s">
        <v>19</v>
      </c>
      <c r="P33" s="16" t="s">
        <v>18</v>
      </c>
      <c r="Q33" s="16" t="s">
        <v>46</v>
      </c>
      <c r="R33" s="8" t="s">
        <v>19</v>
      </c>
      <c r="S33" s="8"/>
      <c r="T33" s="8"/>
      <c r="U33" s="8"/>
    </row>
    <row r="34" spans="1:21" ht="17" x14ac:dyDescent="0.2">
      <c r="A34" s="151"/>
      <c r="B34" s="6"/>
      <c r="C34" s="6"/>
      <c r="D34" s="6"/>
      <c r="E34" s="7"/>
      <c r="F34" s="7"/>
      <c r="G34" s="20"/>
      <c r="H34" s="18"/>
      <c r="I34" s="21"/>
      <c r="J34" s="24">
        <f t="shared" si="2"/>
        <v>0</v>
      </c>
      <c r="K34" s="7"/>
      <c r="L34" s="25">
        <f t="shared" si="7"/>
        <v>0</v>
      </c>
      <c r="M34" s="25">
        <f t="shared" si="0"/>
        <v>0</v>
      </c>
      <c r="N34" s="25">
        <f t="shared" si="1"/>
        <v>0</v>
      </c>
      <c r="O34" s="8" t="s">
        <v>19</v>
      </c>
      <c r="P34" s="16" t="s">
        <v>18</v>
      </c>
      <c r="Q34" s="16" t="s">
        <v>46</v>
      </c>
      <c r="R34" s="8" t="s">
        <v>19</v>
      </c>
      <c r="S34" s="8"/>
      <c r="T34" s="8"/>
      <c r="U34" s="8"/>
    </row>
    <row r="35" spans="1:21" ht="32" customHeight="1" x14ac:dyDescent="0.2">
      <c r="B35" s="36"/>
      <c r="C35" s="36"/>
      <c r="D35" s="36"/>
      <c r="E35" s="36"/>
      <c r="F35" s="36"/>
      <c r="G35" s="36"/>
      <c r="H35" s="36"/>
      <c r="I35" s="36" t="s">
        <v>22</v>
      </c>
      <c r="J35" s="2">
        <f>SUM(J2:J34)</f>
        <v>590465</v>
      </c>
      <c r="K35" s="2"/>
      <c r="L35" s="3">
        <f>SUM(L2:L34)</f>
        <v>0.99999999999999989</v>
      </c>
      <c r="M35" s="3">
        <f>SUM(M2:M34)</f>
        <v>0.61504915617352418</v>
      </c>
      <c r="N35" s="3">
        <f>SUM(N2:N34)</f>
        <v>0.60968897394426425</v>
      </c>
    </row>
    <row r="36" spans="1:21" x14ac:dyDescent="0.2">
      <c r="A36" s="152"/>
      <c r="B36" s="152"/>
      <c r="C36" s="152"/>
      <c r="D36" s="152"/>
      <c r="E36" s="152"/>
      <c r="F36" s="152"/>
      <c r="G36" s="152"/>
      <c r="H36" s="152"/>
      <c r="I36" s="152"/>
      <c r="J36" s="152"/>
      <c r="K36" s="152"/>
      <c r="L36" s="152"/>
      <c r="M36" s="152"/>
      <c r="N36" s="4"/>
    </row>
  </sheetData>
  <mergeCells count="5">
    <mergeCell ref="A1:A34"/>
    <mergeCell ref="A36:M36"/>
    <mergeCell ref="C5:D5"/>
    <mergeCell ref="C6:D6"/>
    <mergeCell ref="C7:D7"/>
  </mergeCells>
  <phoneticPr fontId="22" type="noConversion"/>
  <dataValidations count="9">
    <dataValidation type="list" allowBlank="1" showInputMessage="1" showErrorMessage="1" sqref="U5" xr:uid="{FD3C62B9-E16B-5B41-AAEA-D2714086D8D2}">
      <formula1>"Bâtiment A, Bâtiment B, Bâtiment C"</formula1>
    </dataValidation>
    <dataValidation type="list" allowBlank="1" showInputMessage="1" showErrorMessage="1" sqref="P2:P34" xr:uid="{CC3EE441-01F7-6D48-992D-8D9D57C92A12}">
      <formula1>"0 - Produit neuf  , 1 - Issu de déstockage , 2 - Issu de surplus de chantier , 3 - Issu de reconditionnement , 4 - Issu de chantier (dépose) , 5 - Autre"</formula1>
    </dataValidation>
    <dataValidation type="list" allowBlank="1" showInputMessage="1" showErrorMessage="1" sqref="O2:P34" xr:uid="{934C383B-B878-A245-A263-116B2E23C4AB}">
      <formula1>"0 - non pertinent , 1 - déjà séparé , 2 - facilement séparable , 3 - difficilement séparable , 4 - inséparable"</formula1>
    </dataValidation>
    <dataValidation type="list" allowBlank="1" showInputMessage="1" showErrorMessage="1" sqref="H2:H34" xr:uid="{E515693A-4AA9-F541-8E7E-5F81DC780533}">
      <formula1>"pièce , kg , tonne , L , m , m2 , m3"</formula1>
    </dataValidation>
    <dataValidation type="list" allowBlank="1" showInputMessage="1" showErrorMessage="1" sqref="K2:K34" xr:uid="{D54AA02C-D99D-D844-B7BA-81284D352704}">
      <formula1>"OUI,NON"</formula1>
    </dataValidation>
    <dataValidation type="list" allowBlank="1" showInputMessage="1" showErrorMessage="1" sqref="F2:F7" xr:uid="{76B13F60-7868-4145-952C-01FCC373B24A}">
      <formula1>"FABRICANT, GENERIQUE, LOCAL"</formula1>
    </dataValidation>
    <dataValidation type="list" allowBlank="1" showInputMessage="1" showErrorMessage="1" sqref="Q2:Q34" xr:uid="{32606C82-1C4C-4A4D-812B-9D03D791344B}">
      <formula1>"0 - NON, 1 - OUI"</formula1>
    </dataValidation>
    <dataValidation type="list" allowBlank="1" showInputMessage="1" showErrorMessage="1" sqref="R2:R34" xr:uid="{14369D4D-67BF-2046-B513-CC4A5752EB8F}">
      <formula1>"0 - non pertinent , 1 - comme neuf , 2 - légèrement usé , 3 - usé , 4 - détérioré"</formula1>
    </dataValidation>
    <dataValidation type="list" allowBlank="1" showInputMessage="1" showErrorMessage="1" sqref="Q2:Q34" xr:uid="{B069A0CA-C028-E841-8D94-1421F81CC673}">
      <formula1>"0 - NON , 1 - OUI"</formula1>
    </dataValidation>
  </dataValidations>
  <pageMargins left="0.75" right="0.75" top="1" bottom="1" header="0.5" footer="0.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2CC5-C73E-A546-A706-D80A98F43FDE}">
  <dimension ref="A1:U40"/>
  <sheetViews>
    <sheetView zoomScale="120" zoomScaleNormal="120" workbookViewId="0">
      <pane xSplit="1" topLeftCell="B1" activePane="topRight" state="frozen"/>
      <selection pane="topRight" activeCell="R8" sqref="R8"/>
    </sheetView>
  </sheetViews>
  <sheetFormatPr baseColWidth="10" defaultColWidth="10.83203125" defaultRowHeight="16" outlineLevelCol="1" x14ac:dyDescent="0.2"/>
  <cols>
    <col min="1" max="1" width="10.83203125" style="1" customWidth="1"/>
    <col min="2" max="2" width="24.1640625" style="1" customWidth="1"/>
    <col min="3" max="3" width="16.83203125" style="1" customWidth="1"/>
    <col min="4" max="4" width="13.33203125" style="1" customWidth="1"/>
    <col min="5" max="5" width="16.5" style="1" customWidth="1"/>
    <col min="6" max="6" width="16.83203125" style="1" hidden="1" customWidth="1" outlineLevel="1"/>
    <col min="7" max="7" width="10" style="35" customWidth="1" collapsed="1"/>
    <col min="8" max="8" width="8.6640625" style="35" customWidth="1"/>
    <col min="9" max="9" width="10.83203125" style="35" customWidth="1" outlineLevel="1"/>
    <col min="10" max="10" width="12" style="35" customWidth="1" outlineLevel="1"/>
    <col min="11" max="11" width="12.1640625" style="1" customWidth="1" outlineLevel="1"/>
    <col min="12" max="15" width="10.6640625" style="1" customWidth="1" outlineLevel="1"/>
    <col min="16" max="16" width="17.1640625" style="1" customWidth="1"/>
    <col min="17" max="17" width="17.1640625" style="1" hidden="1" customWidth="1" outlineLevel="1"/>
    <col min="18" max="18" width="18.1640625" style="1" customWidth="1" collapsed="1"/>
    <col min="19" max="21" width="20.6640625" style="1" customWidth="1"/>
    <col min="22" max="16384" width="10.83203125" style="1"/>
  </cols>
  <sheetData>
    <row r="1" spans="1:21" ht="66" customHeight="1" x14ac:dyDescent="0.2">
      <c r="A1" s="151" t="s">
        <v>23</v>
      </c>
      <c r="B1" s="48" t="s">
        <v>1</v>
      </c>
      <c r="C1" s="48" t="s">
        <v>2</v>
      </c>
      <c r="D1" s="48" t="s">
        <v>25</v>
      </c>
      <c r="E1" s="47" t="s">
        <v>3</v>
      </c>
      <c r="F1" s="48" t="s">
        <v>4</v>
      </c>
      <c r="G1" s="47" t="s">
        <v>5</v>
      </c>
      <c r="H1" s="47" t="s">
        <v>6</v>
      </c>
      <c r="I1" s="48" t="s">
        <v>7</v>
      </c>
      <c r="J1" s="48" t="s">
        <v>8</v>
      </c>
      <c r="K1" s="48" t="s">
        <v>9</v>
      </c>
      <c r="L1" s="22" t="s">
        <v>10</v>
      </c>
      <c r="M1" s="23" t="s">
        <v>11</v>
      </c>
      <c r="N1" s="23" t="s">
        <v>12</v>
      </c>
      <c r="O1" s="39" t="s">
        <v>13</v>
      </c>
      <c r="P1" s="39" t="s">
        <v>14</v>
      </c>
      <c r="Q1" s="39" t="s">
        <v>26</v>
      </c>
      <c r="R1" s="39" t="s">
        <v>15</v>
      </c>
      <c r="S1" s="47" t="s">
        <v>16</v>
      </c>
      <c r="T1" s="40" t="s">
        <v>27</v>
      </c>
      <c r="U1" s="62" t="s">
        <v>17</v>
      </c>
    </row>
    <row r="2" spans="1:21" s="61" customFormat="1" ht="16" customHeight="1" x14ac:dyDescent="0.2">
      <c r="A2" s="151"/>
      <c r="B2" s="54" t="s">
        <v>68</v>
      </c>
      <c r="C2" s="55"/>
      <c r="D2" s="55"/>
      <c r="E2" s="56"/>
      <c r="F2" s="55"/>
      <c r="G2" s="56"/>
      <c r="H2" s="56"/>
      <c r="I2" s="55"/>
      <c r="J2" s="55"/>
      <c r="K2" s="55"/>
      <c r="L2" s="57"/>
      <c r="M2" s="58"/>
      <c r="N2" s="58"/>
      <c r="O2" s="56"/>
      <c r="P2" s="56"/>
      <c r="Q2" s="56"/>
      <c r="R2" s="56"/>
      <c r="S2" s="59"/>
      <c r="T2" s="60"/>
      <c r="U2" s="60"/>
    </row>
    <row r="3" spans="1:21" ht="63" customHeight="1" x14ac:dyDescent="0.2">
      <c r="A3" s="151"/>
      <c r="B3" s="14" t="s">
        <v>52</v>
      </c>
      <c r="C3" s="11" t="s">
        <v>58</v>
      </c>
      <c r="D3" s="11" t="s">
        <v>50</v>
      </c>
      <c r="E3" s="7" t="s">
        <v>59</v>
      </c>
      <c r="F3" s="7" t="s">
        <v>32</v>
      </c>
      <c r="G3" s="49">
        <v>240</v>
      </c>
      <c r="H3" s="50" t="s">
        <v>43</v>
      </c>
      <c r="I3" s="30">
        <v>650</v>
      </c>
      <c r="J3" s="30">
        <f>G3*I3</f>
        <v>156000</v>
      </c>
      <c r="K3" s="7" t="s">
        <v>34</v>
      </c>
      <c r="L3" s="25">
        <f t="shared" ref="L3:L38" si="0">J3/$J$39</f>
        <v>0.26798961918159753</v>
      </c>
      <c r="M3" s="25">
        <f t="shared" ref="M3:M6" si="1">IF(AND(E3&lt;&gt;"",F3&lt;&gt;"GENERIQUE"),L3,0)</f>
        <v>0.26798961918159753</v>
      </c>
      <c r="N3" s="25">
        <f>IF(K3="OUI",L3,0)</f>
        <v>0</v>
      </c>
      <c r="O3" s="8" t="s">
        <v>18</v>
      </c>
      <c r="P3" s="8" t="s">
        <v>45</v>
      </c>
      <c r="Q3" s="16" t="s">
        <v>20</v>
      </c>
      <c r="R3" s="8" t="s">
        <v>21</v>
      </c>
      <c r="S3" s="13" t="s">
        <v>37</v>
      </c>
      <c r="T3" s="16" t="s">
        <v>60</v>
      </c>
      <c r="U3" s="8"/>
    </row>
    <row r="4" spans="1:21" ht="83" customHeight="1" x14ac:dyDescent="0.2">
      <c r="A4" s="151"/>
      <c r="B4" s="14" t="s">
        <v>56</v>
      </c>
      <c r="C4" s="11" t="s">
        <v>61</v>
      </c>
      <c r="D4" s="11" t="s">
        <v>50</v>
      </c>
      <c r="E4" s="7" t="s">
        <v>62</v>
      </c>
      <c r="F4" s="7" t="s">
        <v>32</v>
      </c>
      <c r="G4" s="49">
        <v>170</v>
      </c>
      <c r="H4" s="50" t="s">
        <v>43</v>
      </c>
      <c r="I4" s="29">
        <v>540</v>
      </c>
      <c r="J4" s="30">
        <f t="shared" ref="J4:J38" si="2">G4*I4</f>
        <v>91800</v>
      </c>
      <c r="K4" s="7" t="s">
        <v>44</v>
      </c>
      <c r="L4" s="25">
        <f t="shared" si="0"/>
        <v>0.15770158359532468</v>
      </c>
      <c r="M4" s="25">
        <f t="shared" si="1"/>
        <v>0.15770158359532468</v>
      </c>
      <c r="N4" s="25">
        <f t="shared" ref="N4:N38" si="3">IF(K4="OUI",L4,0)</f>
        <v>0.15770158359532468</v>
      </c>
      <c r="O4" s="8" t="s">
        <v>18</v>
      </c>
      <c r="P4" s="8" t="s">
        <v>45</v>
      </c>
      <c r="Q4" s="16" t="s">
        <v>46</v>
      </c>
      <c r="R4" s="8" t="s">
        <v>21</v>
      </c>
      <c r="S4" s="13" t="s">
        <v>37</v>
      </c>
      <c r="T4" s="16" t="s">
        <v>47</v>
      </c>
      <c r="U4" s="8"/>
    </row>
    <row r="5" spans="1:21" ht="58" customHeight="1" x14ac:dyDescent="0.2">
      <c r="A5" s="151"/>
      <c r="B5" s="14" t="s">
        <v>57</v>
      </c>
      <c r="C5" s="11" t="s">
        <v>63</v>
      </c>
      <c r="D5" s="11" t="s">
        <v>50</v>
      </c>
      <c r="E5" s="7" t="s">
        <v>64</v>
      </c>
      <c r="F5" s="7" t="s">
        <v>32</v>
      </c>
      <c r="G5" s="49">
        <v>10.8</v>
      </c>
      <c r="H5" s="50" t="s">
        <v>43</v>
      </c>
      <c r="I5" s="30">
        <v>550</v>
      </c>
      <c r="J5" s="30">
        <f t="shared" si="2"/>
        <v>5940</v>
      </c>
      <c r="K5" s="7" t="s">
        <v>34</v>
      </c>
      <c r="L5" s="25">
        <f t="shared" si="0"/>
        <v>1.0204220114991598E-2</v>
      </c>
      <c r="M5" s="25">
        <f t="shared" si="1"/>
        <v>1.0204220114991598E-2</v>
      </c>
      <c r="N5" s="25">
        <f t="shared" si="3"/>
        <v>0</v>
      </c>
      <c r="O5" s="8" t="s">
        <v>18</v>
      </c>
      <c r="P5" s="8" t="s">
        <v>45</v>
      </c>
      <c r="Q5" s="16" t="s">
        <v>20</v>
      </c>
      <c r="R5" s="8" t="s">
        <v>21</v>
      </c>
      <c r="S5" s="13" t="s">
        <v>37</v>
      </c>
      <c r="T5" s="16" t="s">
        <v>47</v>
      </c>
      <c r="U5" s="8"/>
    </row>
    <row r="6" spans="1:21" ht="68" customHeight="1" x14ac:dyDescent="0.2">
      <c r="A6" s="151"/>
      <c r="B6" s="15" t="s">
        <v>28</v>
      </c>
      <c r="C6" s="12" t="s">
        <v>29</v>
      </c>
      <c r="D6" s="11" t="s">
        <v>30</v>
      </c>
      <c r="E6" s="7" t="s">
        <v>65</v>
      </c>
      <c r="F6" s="7" t="s">
        <v>32</v>
      </c>
      <c r="G6" s="49">
        <v>451</v>
      </c>
      <c r="H6" s="50" t="s">
        <v>33</v>
      </c>
      <c r="I6" s="29">
        <v>5.5</v>
      </c>
      <c r="J6" s="30">
        <f t="shared" si="2"/>
        <v>2480.5</v>
      </c>
      <c r="K6" s="7" t="s">
        <v>34</v>
      </c>
      <c r="L6" s="25">
        <f t="shared" si="0"/>
        <v>4.2612067332048241E-3</v>
      </c>
      <c r="M6" s="25">
        <f t="shared" si="1"/>
        <v>4.2612067332048241E-3</v>
      </c>
      <c r="N6" s="25">
        <f t="shared" si="3"/>
        <v>0</v>
      </c>
      <c r="O6" s="8" t="s">
        <v>18</v>
      </c>
      <c r="P6" s="8" t="s">
        <v>35</v>
      </c>
      <c r="Q6" s="16" t="s">
        <v>46</v>
      </c>
      <c r="R6" s="8" t="s">
        <v>21</v>
      </c>
      <c r="S6" s="13" t="s">
        <v>37</v>
      </c>
      <c r="T6" s="16" t="s">
        <v>66</v>
      </c>
      <c r="U6" s="8"/>
    </row>
    <row r="7" spans="1:21" ht="58" customHeight="1" x14ac:dyDescent="0.2">
      <c r="A7" s="151"/>
      <c r="B7" s="15" t="s">
        <v>39</v>
      </c>
      <c r="C7" s="12" t="s">
        <v>40</v>
      </c>
      <c r="D7" s="11" t="s">
        <v>41</v>
      </c>
      <c r="E7" s="7" t="s">
        <v>67</v>
      </c>
      <c r="F7" s="7" t="s">
        <v>32</v>
      </c>
      <c r="G7" s="49">
        <v>451</v>
      </c>
      <c r="H7" s="50" t="s">
        <v>43</v>
      </c>
      <c r="I7" s="29">
        <v>720</v>
      </c>
      <c r="J7" s="30">
        <f t="shared" si="2"/>
        <v>324720</v>
      </c>
      <c r="K7" s="7" t="s">
        <v>44</v>
      </c>
      <c r="L7" s="25">
        <f t="shared" si="0"/>
        <v>0.55783069961954068</v>
      </c>
      <c r="M7" s="25">
        <f>IF(AND(E7&lt;&gt;"",F7&lt;&gt;"GENERIQUE"),L7,0)</f>
        <v>0.55783069961954068</v>
      </c>
      <c r="N7" s="25">
        <f t="shared" si="3"/>
        <v>0.55783069961954068</v>
      </c>
      <c r="O7" s="8" t="s">
        <v>18</v>
      </c>
      <c r="P7" s="8" t="s">
        <v>45</v>
      </c>
      <c r="Q7" s="16" t="s">
        <v>20</v>
      </c>
      <c r="R7" s="8" t="s">
        <v>21</v>
      </c>
      <c r="S7" s="13" t="s">
        <v>37</v>
      </c>
      <c r="T7" s="16" t="s">
        <v>38</v>
      </c>
      <c r="U7" s="8"/>
    </row>
    <row r="8" spans="1:21" ht="58" customHeight="1" x14ac:dyDescent="0.2">
      <c r="A8" s="151"/>
      <c r="B8" s="15" t="s">
        <v>48</v>
      </c>
      <c r="C8" s="12" t="s">
        <v>49</v>
      </c>
      <c r="D8" s="11" t="s">
        <v>50</v>
      </c>
      <c r="E8" s="7" t="s">
        <v>51</v>
      </c>
      <c r="F8" s="7" t="s">
        <v>32</v>
      </c>
      <c r="G8" s="49">
        <v>232</v>
      </c>
      <c r="H8" s="50" t="s">
        <v>33</v>
      </c>
      <c r="I8" s="29">
        <v>5.05</v>
      </c>
      <c r="J8" s="30">
        <f t="shared" si="2"/>
        <v>1171.5999999999999</v>
      </c>
      <c r="K8" s="7" t="s">
        <v>34</v>
      </c>
      <c r="L8" s="25">
        <f t="shared" si="0"/>
        <v>2.0126707553407668E-3</v>
      </c>
      <c r="M8" s="25">
        <f>IF(AND(E8&lt;&gt;"",F8&lt;&gt;"GENERIQUE"),L8,0)</f>
        <v>2.0126707553407668E-3</v>
      </c>
      <c r="N8" s="25">
        <f t="shared" si="3"/>
        <v>0</v>
      </c>
      <c r="O8" s="8" t="s">
        <v>36</v>
      </c>
      <c r="P8" s="8" t="s">
        <v>45</v>
      </c>
      <c r="Q8" s="16" t="s">
        <v>46</v>
      </c>
      <c r="R8" s="8" t="s">
        <v>69</v>
      </c>
      <c r="S8" s="13" t="s">
        <v>37</v>
      </c>
      <c r="T8" s="16" t="s">
        <v>38</v>
      </c>
      <c r="U8" s="8"/>
    </row>
    <row r="9" spans="1:21" ht="34" x14ac:dyDescent="0.2">
      <c r="A9" s="151"/>
      <c r="B9" s="10"/>
      <c r="C9" s="10"/>
      <c r="D9" s="10"/>
      <c r="E9" s="7"/>
      <c r="F9" s="7"/>
      <c r="G9" s="5"/>
      <c r="H9" s="50"/>
      <c r="I9" s="31"/>
      <c r="J9" s="32">
        <f t="shared" si="2"/>
        <v>0</v>
      </c>
      <c r="K9" s="7"/>
      <c r="L9" s="25">
        <f t="shared" si="0"/>
        <v>0</v>
      </c>
      <c r="M9" s="25">
        <f t="shared" ref="M9:M38" si="4">IF(AND(E9&lt;&gt;"",F9&lt;&gt;"GENERIQUE"),L9,0)</f>
        <v>0</v>
      </c>
      <c r="N9" s="25">
        <f t="shared" si="3"/>
        <v>0</v>
      </c>
      <c r="O9" s="8" t="s">
        <v>18</v>
      </c>
      <c r="P9" s="8" t="s">
        <v>19</v>
      </c>
      <c r="Q9" s="16" t="s">
        <v>20</v>
      </c>
      <c r="R9" s="8" t="s">
        <v>19</v>
      </c>
      <c r="S9" s="8"/>
      <c r="T9" s="8"/>
      <c r="U9" s="8"/>
    </row>
    <row r="10" spans="1:21" ht="34" x14ac:dyDescent="0.2">
      <c r="A10" s="151"/>
      <c r="B10" s="10"/>
      <c r="C10" s="10"/>
      <c r="D10" s="10"/>
      <c r="E10" s="7"/>
      <c r="F10" s="7"/>
      <c r="G10" s="5"/>
      <c r="H10" s="50"/>
      <c r="I10" s="31"/>
      <c r="J10" s="32">
        <f t="shared" si="2"/>
        <v>0</v>
      </c>
      <c r="K10" s="7"/>
      <c r="L10" s="25">
        <f t="shared" si="0"/>
        <v>0</v>
      </c>
      <c r="M10" s="25">
        <f t="shared" si="4"/>
        <v>0</v>
      </c>
      <c r="N10" s="25">
        <f t="shared" si="3"/>
        <v>0</v>
      </c>
      <c r="O10" s="8" t="s">
        <v>18</v>
      </c>
      <c r="P10" s="8" t="s">
        <v>19</v>
      </c>
      <c r="Q10" s="16" t="s">
        <v>20</v>
      </c>
      <c r="R10" s="8" t="s">
        <v>19</v>
      </c>
      <c r="S10" s="8"/>
      <c r="T10" s="8"/>
      <c r="U10" s="8"/>
    </row>
    <row r="11" spans="1:21" ht="34" x14ac:dyDescent="0.2">
      <c r="A11" s="151"/>
      <c r="B11" s="10"/>
      <c r="C11" s="10"/>
      <c r="D11" s="10"/>
      <c r="E11" s="7"/>
      <c r="F11" s="7"/>
      <c r="G11" s="5"/>
      <c r="H11" s="50"/>
      <c r="I11" s="31"/>
      <c r="J11" s="32">
        <f t="shared" si="2"/>
        <v>0</v>
      </c>
      <c r="K11" s="7"/>
      <c r="L11" s="25">
        <f t="shared" si="0"/>
        <v>0</v>
      </c>
      <c r="M11" s="25">
        <f t="shared" si="4"/>
        <v>0</v>
      </c>
      <c r="N11" s="25">
        <f t="shared" si="3"/>
        <v>0</v>
      </c>
      <c r="O11" s="8" t="s">
        <v>18</v>
      </c>
      <c r="P11" s="8" t="s">
        <v>19</v>
      </c>
      <c r="Q11" s="16" t="s">
        <v>20</v>
      </c>
      <c r="R11" s="8" t="s">
        <v>19</v>
      </c>
      <c r="S11" s="8"/>
      <c r="T11" s="8"/>
      <c r="U11" s="8"/>
    </row>
    <row r="12" spans="1:21" ht="34" x14ac:dyDescent="0.2">
      <c r="A12" s="151"/>
      <c r="B12" s="10"/>
      <c r="C12" s="10"/>
      <c r="D12" s="10"/>
      <c r="E12" s="7"/>
      <c r="F12" s="7"/>
      <c r="G12" s="5"/>
      <c r="H12" s="50"/>
      <c r="I12" s="31"/>
      <c r="J12" s="32">
        <f t="shared" si="2"/>
        <v>0</v>
      </c>
      <c r="K12" s="7"/>
      <c r="L12" s="25">
        <f t="shared" si="0"/>
        <v>0</v>
      </c>
      <c r="M12" s="25">
        <f t="shared" si="4"/>
        <v>0</v>
      </c>
      <c r="N12" s="25">
        <f t="shared" si="3"/>
        <v>0</v>
      </c>
      <c r="O12" s="8" t="s">
        <v>18</v>
      </c>
      <c r="P12" s="8" t="s">
        <v>19</v>
      </c>
      <c r="Q12" s="16" t="s">
        <v>20</v>
      </c>
      <c r="R12" s="8" t="s">
        <v>19</v>
      </c>
      <c r="S12" s="8"/>
      <c r="T12" s="8"/>
      <c r="U12" s="8"/>
    </row>
    <row r="13" spans="1:21" ht="34" x14ac:dyDescent="0.2">
      <c r="A13" s="151"/>
      <c r="B13" s="10"/>
      <c r="C13" s="10"/>
      <c r="D13" s="10"/>
      <c r="E13" s="7"/>
      <c r="F13" s="7"/>
      <c r="G13" s="5"/>
      <c r="H13" s="50"/>
      <c r="I13" s="33"/>
      <c r="J13" s="32">
        <f t="shared" si="2"/>
        <v>0</v>
      </c>
      <c r="K13" s="7"/>
      <c r="L13" s="25">
        <f t="shared" si="0"/>
        <v>0</v>
      </c>
      <c r="M13" s="25">
        <f t="shared" si="4"/>
        <v>0</v>
      </c>
      <c r="N13" s="25">
        <f t="shared" si="3"/>
        <v>0</v>
      </c>
      <c r="O13" s="8" t="s">
        <v>18</v>
      </c>
      <c r="P13" s="8" t="s">
        <v>19</v>
      </c>
      <c r="Q13" s="16" t="s">
        <v>20</v>
      </c>
      <c r="R13" s="8" t="s">
        <v>19</v>
      </c>
      <c r="S13" s="8"/>
      <c r="T13" s="8"/>
      <c r="U13" s="8"/>
    </row>
    <row r="14" spans="1:21" ht="34" x14ac:dyDescent="0.2">
      <c r="A14" s="151"/>
      <c r="B14" s="10"/>
      <c r="C14" s="10"/>
      <c r="D14" s="10"/>
      <c r="E14" s="7"/>
      <c r="F14" s="7"/>
      <c r="G14" s="5"/>
      <c r="H14" s="50"/>
      <c r="I14" s="31"/>
      <c r="J14" s="32">
        <f t="shared" si="2"/>
        <v>0</v>
      </c>
      <c r="K14" s="7"/>
      <c r="L14" s="25">
        <f t="shared" si="0"/>
        <v>0</v>
      </c>
      <c r="M14" s="25">
        <f t="shared" si="4"/>
        <v>0</v>
      </c>
      <c r="N14" s="25">
        <f t="shared" si="3"/>
        <v>0</v>
      </c>
      <c r="O14" s="8" t="s">
        <v>18</v>
      </c>
      <c r="P14" s="8" t="s">
        <v>19</v>
      </c>
      <c r="Q14" s="16" t="s">
        <v>20</v>
      </c>
      <c r="R14" s="8" t="s">
        <v>19</v>
      </c>
      <c r="S14" s="8"/>
      <c r="T14" s="8"/>
      <c r="U14" s="8"/>
    </row>
    <row r="15" spans="1:21" ht="34" x14ac:dyDescent="0.2">
      <c r="A15" s="151"/>
      <c r="B15" s="5"/>
      <c r="C15" s="6"/>
      <c r="D15" s="5"/>
      <c r="E15" s="7"/>
      <c r="F15" s="7"/>
      <c r="G15" s="5"/>
      <c r="H15" s="50"/>
      <c r="I15" s="31"/>
      <c r="J15" s="32">
        <f t="shared" si="2"/>
        <v>0</v>
      </c>
      <c r="K15" s="7"/>
      <c r="L15" s="25">
        <f t="shared" si="0"/>
        <v>0</v>
      </c>
      <c r="M15" s="25">
        <f t="shared" si="4"/>
        <v>0</v>
      </c>
      <c r="N15" s="25">
        <f t="shared" si="3"/>
        <v>0</v>
      </c>
      <c r="O15" s="8" t="s">
        <v>18</v>
      </c>
      <c r="P15" s="8" t="s">
        <v>19</v>
      </c>
      <c r="Q15" s="16" t="s">
        <v>20</v>
      </c>
      <c r="R15" s="8" t="s">
        <v>19</v>
      </c>
      <c r="S15" s="8"/>
      <c r="T15" s="8"/>
      <c r="U15" s="8"/>
    </row>
    <row r="16" spans="1:21" ht="34" x14ac:dyDescent="0.2">
      <c r="A16" s="151"/>
      <c r="B16" s="5"/>
      <c r="C16" s="6"/>
      <c r="D16" s="5"/>
      <c r="E16" s="7"/>
      <c r="F16" s="7"/>
      <c r="G16" s="5"/>
      <c r="H16" s="50"/>
      <c r="I16" s="31"/>
      <c r="J16" s="32">
        <f t="shared" si="2"/>
        <v>0</v>
      </c>
      <c r="K16" s="7"/>
      <c r="L16" s="25">
        <f t="shared" si="0"/>
        <v>0</v>
      </c>
      <c r="M16" s="25">
        <f t="shared" si="4"/>
        <v>0</v>
      </c>
      <c r="N16" s="25">
        <f t="shared" si="3"/>
        <v>0</v>
      </c>
      <c r="O16" s="8" t="s">
        <v>18</v>
      </c>
      <c r="P16" s="8" t="s">
        <v>19</v>
      </c>
      <c r="Q16" s="16" t="s">
        <v>20</v>
      </c>
      <c r="R16" s="8" t="s">
        <v>19</v>
      </c>
      <c r="S16" s="8"/>
      <c r="T16" s="8"/>
      <c r="U16" s="8"/>
    </row>
    <row r="17" spans="1:21" ht="34" x14ac:dyDescent="0.2">
      <c r="A17" s="151"/>
      <c r="B17" s="5"/>
      <c r="C17" s="6"/>
      <c r="D17" s="5"/>
      <c r="E17" s="7"/>
      <c r="F17" s="7"/>
      <c r="G17" s="5"/>
      <c r="H17" s="50"/>
      <c r="I17" s="31"/>
      <c r="J17" s="32">
        <f t="shared" si="2"/>
        <v>0</v>
      </c>
      <c r="K17" s="7"/>
      <c r="L17" s="25">
        <f t="shared" si="0"/>
        <v>0</v>
      </c>
      <c r="M17" s="25">
        <f t="shared" si="4"/>
        <v>0</v>
      </c>
      <c r="N17" s="25">
        <f t="shared" si="3"/>
        <v>0</v>
      </c>
      <c r="O17" s="8" t="s">
        <v>18</v>
      </c>
      <c r="P17" s="8" t="s">
        <v>19</v>
      </c>
      <c r="Q17" s="16" t="s">
        <v>20</v>
      </c>
      <c r="R17" s="8" t="s">
        <v>19</v>
      </c>
      <c r="S17" s="8"/>
      <c r="T17" s="8"/>
      <c r="U17" s="8"/>
    </row>
    <row r="18" spans="1:21" ht="17" customHeight="1" x14ac:dyDescent="0.45">
      <c r="A18" s="151"/>
      <c r="B18" s="6"/>
      <c r="C18" s="6"/>
      <c r="D18" s="5"/>
      <c r="E18" s="7"/>
      <c r="F18" s="7"/>
      <c r="G18" s="50"/>
      <c r="H18" s="50"/>
      <c r="I18" s="31"/>
      <c r="J18" s="32">
        <f t="shared" si="2"/>
        <v>0</v>
      </c>
      <c r="K18" s="7"/>
      <c r="L18" s="25">
        <f t="shared" si="0"/>
        <v>0</v>
      </c>
      <c r="M18" s="25">
        <f t="shared" si="4"/>
        <v>0</v>
      </c>
      <c r="N18" s="25">
        <f t="shared" si="3"/>
        <v>0</v>
      </c>
      <c r="O18" s="8" t="s">
        <v>18</v>
      </c>
      <c r="P18" s="8" t="s">
        <v>19</v>
      </c>
      <c r="Q18" s="16" t="s">
        <v>20</v>
      </c>
      <c r="R18" s="8" t="s">
        <v>19</v>
      </c>
      <c r="S18" s="27"/>
      <c r="T18" s="8"/>
      <c r="U18" s="8"/>
    </row>
    <row r="19" spans="1:21" ht="37" x14ac:dyDescent="0.4">
      <c r="A19" s="151"/>
      <c r="B19" s="6"/>
      <c r="C19" s="6"/>
      <c r="D19" s="6"/>
      <c r="E19" s="7"/>
      <c r="F19" s="7"/>
      <c r="G19" s="50"/>
      <c r="H19" s="50"/>
      <c r="I19" s="31"/>
      <c r="J19" s="32">
        <f t="shared" si="2"/>
        <v>0</v>
      </c>
      <c r="K19" s="7"/>
      <c r="L19" s="25">
        <f t="shared" si="0"/>
        <v>0</v>
      </c>
      <c r="M19" s="25">
        <f t="shared" si="4"/>
        <v>0</v>
      </c>
      <c r="N19" s="25">
        <f t="shared" si="3"/>
        <v>0</v>
      </c>
      <c r="O19" s="8" t="s">
        <v>18</v>
      </c>
      <c r="P19" s="8" t="s">
        <v>19</v>
      </c>
      <c r="Q19" s="16" t="s">
        <v>20</v>
      </c>
      <c r="R19" s="8" t="s">
        <v>19</v>
      </c>
      <c r="S19" s="28"/>
      <c r="T19" s="8"/>
      <c r="U19" s="8"/>
    </row>
    <row r="20" spans="1:21" ht="37" x14ac:dyDescent="0.4">
      <c r="A20" s="151"/>
      <c r="B20" s="6"/>
      <c r="C20" s="6"/>
      <c r="D20" s="6"/>
      <c r="E20" s="7"/>
      <c r="F20" s="7"/>
      <c r="G20" s="50"/>
      <c r="H20" s="50"/>
      <c r="I20" s="31"/>
      <c r="J20" s="32">
        <f t="shared" si="2"/>
        <v>0</v>
      </c>
      <c r="K20" s="7"/>
      <c r="L20" s="25">
        <f t="shared" si="0"/>
        <v>0</v>
      </c>
      <c r="M20" s="25">
        <f t="shared" si="4"/>
        <v>0</v>
      </c>
      <c r="N20" s="25">
        <f t="shared" si="3"/>
        <v>0</v>
      </c>
      <c r="O20" s="8" t="s">
        <v>18</v>
      </c>
      <c r="P20" s="8" t="s">
        <v>19</v>
      </c>
      <c r="Q20" s="16" t="s">
        <v>20</v>
      </c>
      <c r="R20" s="8" t="s">
        <v>19</v>
      </c>
      <c r="S20" s="28"/>
      <c r="T20" s="8"/>
      <c r="U20" s="8"/>
    </row>
    <row r="21" spans="1:21" ht="34" x14ac:dyDescent="0.2">
      <c r="A21" s="151"/>
      <c r="B21" s="6"/>
      <c r="C21" s="6"/>
      <c r="D21" s="6"/>
      <c r="E21" s="7"/>
      <c r="F21" s="7"/>
      <c r="G21" s="50"/>
      <c r="H21" s="50"/>
      <c r="I21" s="31"/>
      <c r="J21" s="32">
        <f t="shared" si="2"/>
        <v>0</v>
      </c>
      <c r="K21" s="7"/>
      <c r="L21" s="25">
        <f t="shared" si="0"/>
        <v>0</v>
      </c>
      <c r="M21" s="25">
        <f t="shared" si="4"/>
        <v>0</v>
      </c>
      <c r="N21" s="25">
        <f t="shared" si="3"/>
        <v>0</v>
      </c>
      <c r="O21" s="8" t="s">
        <v>18</v>
      </c>
      <c r="P21" s="8" t="s">
        <v>19</v>
      </c>
      <c r="Q21" s="16" t="s">
        <v>20</v>
      </c>
      <c r="R21" s="8" t="s">
        <v>19</v>
      </c>
      <c r="S21" s="8"/>
      <c r="T21" s="8"/>
      <c r="U21" s="8"/>
    </row>
    <row r="22" spans="1:21" ht="34" x14ac:dyDescent="0.2">
      <c r="A22" s="151"/>
      <c r="B22" s="6"/>
      <c r="C22" s="6"/>
      <c r="D22" s="6"/>
      <c r="E22" s="7"/>
      <c r="F22" s="7"/>
      <c r="G22" s="50"/>
      <c r="H22" s="50"/>
      <c r="I22" s="31"/>
      <c r="J22" s="32">
        <f t="shared" si="2"/>
        <v>0</v>
      </c>
      <c r="K22" s="7"/>
      <c r="L22" s="25">
        <f t="shared" si="0"/>
        <v>0</v>
      </c>
      <c r="M22" s="25">
        <f t="shared" si="4"/>
        <v>0</v>
      </c>
      <c r="N22" s="25">
        <f t="shared" si="3"/>
        <v>0</v>
      </c>
      <c r="O22" s="8" t="s">
        <v>18</v>
      </c>
      <c r="P22" s="8" t="s">
        <v>19</v>
      </c>
      <c r="Q22" s="16" t="s">
        <v>20</v>
      </c>
      <c r="R22" s="8" t="s">
        <v>19</v>
      </c>
      <c r="S22" s="8"/>
      <c r="T22" s="8"/>
      <c r="U22" s="8"/>
    </row>
    <row r="23" spans="1:21" ht="34" x14ac:dyDescent="0.2">
      <c r="A23" s="151"/>
      <c r="B23" s="9"/>
      <c r="C23" s="6"/>
      <c r="D23" s="6"/>
      <c r="E23" s="7"/>
      <c r="F23" s="7"/>
      <c r="G23" s="50"/>
      <c r="H23" s="50"/>
      <c r="I23" s="31"/>
      <c r="J23" s="32">
        <f t="shared" si="2"/>
        <v>0</v>
      </c>
      <c r="K23" s="7"/>
      <c r="L23" s="25">
        <f t="shared" si="0"/>
        <v>0</v>
      </c>
      <c r="M23" s="25">
        <f t="shared" si="4"/>
        <v>0</v>
      </c>
      <c r="N23" s="25">
        <f t="shared" si="3"/>
        <v>0</v>
      </c>
      <c r="O23" s="8" t="s">
        <v>18</v>
      </c>
      <c r="P23" s="8" t="s">
        <v>19</v>
      </c>
      <c r="Q23" s="16" t="s">
        <v>20</v>
      </c>
      <c r="R23" s="8" t="s">
        <v>19</v>
      </c>
      <c r="S23" s="8"/>
      <c r="T23" s="8"/>
      <c r="U23" s="8"/>
    </row>
    <row r="24" spans="1:21" ht="34" x14ac:dyDescent="0.2">
      <c r="A24" s="151"/>
      <c r="B24" s="9"/>
      <c r="C24" s="6"/>
      <c r="D24" s="6"/>
      <c r="E24" s="7"/>
      <c r="F24" s="7"/>
      <c r="G24" s="50"/>
      <c r="H24" s="50"/>
      <c r="I24" s="31"/>
      <c r="J24" s="32">
        <f t="shared" si="2"/>
        <v>0</v>
      </c>
      <c r="K24" s="7"/>
      <c r="L24" s="25">
        <f t="shared" si="0"/>
        <v>0</v>
      </c>
      <c r="M24" s="25">
        <f t="shared" si="4"/>
        <v>0</v>
      </c>
      <c r="N24" s="25">
        <f t="shared" si="3"/>
        <v>0</v>
      </c>
      <c r="O24" s="8" t="s">
        <v>18</v>
      </c>
      <c r="P24" s="8" t="s">
        <v>19</v>
      </c>
      <c r="Q24" s="16" t="s">
        <v>20</v>
      </c>
      <c r="R24" s="8" t="s">
        <v>19</v>
      </c>
      <c r="S24" s="8"/>
      <c r="T24" s="8"/>
      <c r="U24" s="8"/>
    </row>
    <row r="25" spans="1:21" ht="34" x14ac:dyDescent="0.2">
      <c r="A25" s="151"/>
      <c r="B25" s="9"/>
      <c r="C25" s="6"/>
      <c r="D25" s="6"/>
      <c r="E25" s="7"/>
      <c r="F25" s="7"/>
      <c r="G25" s="50"/>
      <c r="H25" s="50"/>
      <c r="I25" s="31"/>
      <c r="J25" s="32">
        <f t="shared" si="2"/>
        <v>0</v>
      </c>
      <c r="K25" s="7"/>
      <c r="L25" s="25">
        <f t="shared" si="0"/>
        <v>0</v>
      </c>
      <c r="M25" s="25">
        <f t="shared" si="4"/>
        <v>0</v>
      </c>
      <c r="N25" s="25">
        <f t="shared" si="3"/>
        <v>0</v>
      </c>
      <c r="O25" s="8" t="s">
        <v>18</v>
      </c>
      <c r="P25" s="8" t="s">
        <v>19</v>
      </c>
      <c r="Q25" s="16" t="s">
        <v>20</v>
      </c>
      <c r="R25" s="8" t="s">
        <v>19</v>
      </c>
      <c r="S25" s="8"/>
      <c r="T25" s="8"/>
      <c r="U25" s="8"/>
    </row>
    <row r="26" spans="1:21" ht="34" x14ac:dyDescent="0.2">
      <c r="A26" s="151"/>
      <c r="B26" s="6"/>
      <c r="C26" s="6"/>
      <c r="D26" s="6"/>
      <c r="E26" s="7"/>
      <c r="F26" s="7"/>
      <c r="G26" s="50"/>
      <c r="H26" s="50"/>
      <c r="I26" s="31"/>
      <c r="J26" s="32">
        <f t="shared" si="2"/>
        <v>0</v>
      </c>
      <c r="K26" s="7"/>
      <c r="L26" s="25">
        <f t="shared" si="0"/>
        <v>0</v>
      </c>
      <c r="M26" s="25">
        <f t="shared" si="4"/>
        <v>0</v>
      </c>
      <c r="N26" s="25">
        <f t="shared" si="3"/>
        <v>0</v>
      </c>
      <c r="O26" s="8" t="s">
        <v>18</v>
      </c>
      <c r="P26" s="8" t="s">
        <v>19</v>
      </c>
      <c r="Q26" s="16" t="s">
        <v>20</v>
      </c>
      <c r="R26" s="8" t="s">
        <v>19</v>
      </c>
      <c r="S26" s="8"/>
      <c r="T26" s="8"/>
      <c r="U26" s="8"/>
    </row>
    <row r="27" spans="1:21" ht="34" x14ac:dyDescent="0.2">
      <c r="A27" s="151"/>
      <c r="B27" s="9"/>
      <c r="C27" s="6"/>
      <c r="D27" s="6"/>
      <c r="E27" s="7"/>
      <c r="F27" s="7"/>
      <c r="G27" s="50"/>
      <c r="H27" s="50"/>
      <c r="I27" s="31"/>
      <c r="J27" s="32">
        <f t="shared" si="2"/>
        <v>0</v>
      </c>
      <c r="K27" s="7"/>
      <c r="L27" s="25">
        <f t="shared" si="0"/>
        <v>0</v>
      </c>
      <c r="M27" s="25">
        <f t="shared" si="4"/>
        <v>0</v>
      </c>
      <c r="N27" s="25">
        <f t="shared" si="3"/>
        <v>0</v>
      </c>
      <c r="O27" s="8" t="s">
        <v>18</v>
      </c>
      <c r="P27" s="8" t="s">
        <v>19</v>
      </c>
      <c r="Q27" s="16" t="s">
        <v>20</v>
      </c>
      <c r="R27" s="8" t="s">
        <v>19</v>
      </c>
      <c r="S27" s="8"/>
      <c r="T27" s="8"/>
      <c r="U27" s="8"/>
    </row>
    <row r="28" spans="1:21" ht="34" x14ac:dyDescent="0.2">
      <c r="A28" s="151"/>
      <c r="B28" s="9"/>
      <c r="C28" s="6"/>
      <c r="D28" s="6"/>
      <c r="E28" s="7"/>
      <c r="F28" s="7"/>
      <c r="G28" s="50"/>
      <c r="H28" s="50"/>
      <c r="I28" s="31"/>
      <c r="J28" s="32">
        <f t="shared" si="2"/>
        <v>0</v>
      </c>
      <c r="K28" s="7"/>
      <c r="L28" s="25">
        <f t="shared" si="0"/>
        <v>0</v>
      </c>
      <c r="M28" s="25">
        <f t="shared" si="4"/>
        <v>0</v>
      </c>
      <c r="N28" s="25">
        <f t="shared" si="3"/>
        <v>0</v>
      </c>
      <c r="O28" s="8" t="s">
        <v>18</v>
      </c>
      <c r="P28" s="8" t="s">
        <v>19</v>
      </c>
      <c r="Q28" s="16" t="s">
        <v>20</v>
      </c>
      <c r="R28" s="8" t="s">
        <v>19</v>
      </c>
      <c r="S28" s="8"/>
      <c r="T28" s="8"/>
      <c r="U28" s="8"/>
    </row>
    <row r="29" spans="1:21" ht="34" x14ac:dyDescent="0.2">
      <c r="A29" s="151"/>
      <c r="B29" s="9"/>
      <c r="C29" s="6"/>
      <c r="D29" s="6"/>
      <c r="E29" s="7"/>
      <c r="F29" s="7"/>
      <c r="G29" s="50"/>
      <c r="H29" s="50"/>
      <c r="I29" s="31"/>
      <c r="J29" s="32">
        <f t="shared" si="2"/>
        <v>0</v>
      </c>
      <c r="K29" s="7"/>
      <c r="L29" s="25">
        <f t="shared" si="0"/>
        <v>0</v>
      </c>
      <c r="M29" s="25">
        <f t="shared" si="4"/>
        <v>0</v>
      </c>
      <c r="N29" s="25">
        <f t="shared" si="3"/>
        <v>0</v>
      </c>
      <c r="O29" s="8" t="s">
        <v>18</v>
      </c>
      <c r="P29" s="8" t="s">
        <v>19</v>
      </c>
      <c r="Q29" s="16" t="s">
        <v>20</v>
      </c>
      <c r="R29" s="8" t="s">
        <v>19</v>
      </c>
      <c r="S29" s="8"/>
      <c r="T29" s="8"/>
      <c r="U29" s="8"/>
    </row>
    <row r="30" spans="1:21" ht="34" x14ac:dyDescent="0.2">
      <c r="A30" s="151"/>
      <c r="B30" s="9"/>
      <c r="C30" s="6"/>
      <c r="D30" s="6"/>
      <c r="E30" s="7"/>
      <c r="F30" s="7"/>
      <c r="G30" s="50"/>
      <c r="H30" s="50"/>
      <c r="I30" s="31"/>
      <c r="J30" s="32">
        <f t="shared" si="2"/>
        <v>0</v>
      </c>
      <c r="K30" s="7"/>
      <c r="L30" s="25">
        <f t="shared" si="0"/>
        <v>0</v>
      </c>
      <c r="M30" s="25">
        <f t="shared" si="4"/>
        <v>0</v>
      </c>
      <c r="N30" s="25">
        <f t="shared" si="3"/>
        <v>0</v>
      </c>
      <c r="O30" s="8" t="s">
        <v>18</v>
      </c>
      <c r="P30" s="8" t="s">
        <v>19</v>
      </c>
      <c r="Q30" s="16" t="s">
        <v>20</v>
      </c>
      <c r="R30" s="8" t="s">
        <v>19</v>
      </c>
      <c r="S30" s="8"/>
      <c r="T30" s="8"/>
      <c r="U30" s="8"/>
    </row>
    <row r="31" spans="1:21" ht="34" x14ac:dyDescent="0.2">
      <c r="A31" s="151"/>
      <c r="B31" s="9"/>
      <c r="C31" s="6"/>
      <c r="D31" s="6"/>
      <c r="E31" s="7"/>
      <c r="F31" s="7"/>
      <c r="G31" s="50"/>
      <c r="H31" s="50"/>
      <c r="I31" s="31"/>
      <c r="J31" s="32">
        <f t="shared" si="2"/>
        <v>0</v>
      </c>
      <c r="K31" s="7"/>
      <c r="L31" s="25">
        <f t="shared" si="0"/>
        <v>0</v>
      </c>
      <c r="M31" s="25">
        <f t="shared" si="4"/>
        <v>0</v>
      </c>
      <c r="N31" s="25">
        <f t="shared" si="3"/>
        <v>0</v>
      </c>
      <c r="O31" s="8" t="s">
        <v>18</v>
      </c>
      <c r="P31" s="8" t="s">
        <v>19</v>
      </c>
      <c r="Q31" s="16" t="s">
        <v>20</v>
      </c>
      <c r="R31" s="8" t="s">
        <v>19</v>
      </c>
      <c r="S31" s="8"/>
      <c r="T31" s="8"/>
      <c r="U31" s="8"/>
    </row>
    <row r="32" spans="1:21" ht="34" x14ac:dyDescent="0.2">
      <c r="A32" s="151"/>
      <c r="B32" s="9"/>
      <c r="C32" s="6"/>
      <c r="D32" s="6"/>
      <c r="E32" s="7"/>
      <c r="F32" s="7"/>
      <c r="G32" s="50"/>
      <c r="H32" s="50"/>
      <c r="I32" s="31"/>
      <c r="J32" s="32">
        <f t="shared" si="2"/>
        <v>0</v>
      </c>
      <c r="K32" s="7"/>
      <c r="L32" s="25">
        <f t="shared" si="0"/>
        <v>0</v>
      </c>
      <c r="M32" s="25">
        <f t="shared" si="4"/>
        <v>0</v>
      </c>
      <c r="N32" s="25">
        <f t="shared" si="3"/>
        <v>0</v>
      </c>
      <c r="O32" s="8" t="s">
        <v>18</v>
      </c>
      <c r="P32" s="8" t="s">
        <v>19</v>
      </c>
      <c r="Q32" s="16" t="s">
        <v>20</v>
      </c>
      <c r="R32" s="8" t="s">
        <v>19</v>
      </c>
      <c r="S32" s="8"/>
      <c r="T32" s="8"/>
      <c r="U32" s="8"/>
    </row>
    <row r="33" spans="1:21" ht="34" x14ac:dyDescent="0.2">
      <c r="A33" s="151"/>
      <c r="B33" s="9"/>
      <c r="C33" s="6"/>
      <c r="D33" s="6"/>
      <c r="E33" s="7"/>
      <c r="F33" s="7"/>
      <c r="G33" s="50"/>
      <c r="H33" s="50"/>
      <c r="I33" s="31"/>
      <c r="J33" s="32">
        <f t="shared" si="2"/>
        <v>0</v>
      </c>
      <c r="K33" s="7"/>
      <c r="L33" s="25">
        <f t="shared" si="0"/>
        <v>0</v>
      </c>
      <c r="M33" s="25">
        <f>IF(AND(E33&lt;&gt;"",F33&lt;&gt;"GENERIQUE"),L33,0)</f>
        <v>0</v>
      </c>
      <c r="N33" s="25">
        <f t="shared" si="3"/>
        <v>0</v>
      </c>
      <c r="O33" s="8" t="s">
        <v>18</v>
      </c>
      <c r="P33" s="8" t="s">
        <v>19</v>
      </c>
      <c r="Q33" s="16" t="s">
        <v>20</v>
      </c>
      <c r="R33" s="8" t="s">
        <v>19</v>
      </c>
      <c r="S33" s="8"/>
      <c r="T33" s="8"/>
      <c r="U33" s="8"/>
    </row>
    <row r="34" spans="1:21" ht="34" x14ac:dyDescent="0.2">
      <c r="A34" s="151"/>
      <c r="B34" s="9"/>
      <c r="C34" s="6"/>
      <c r="D34" s="6"/>
      <c r="E34" s="7"/>
      <c r="F34" s="7"/>
      <c r="G34" s="50"/>
      <c r="H34" s="50"/>
      <c r="I34" s="31"/>
      <c r="J34" s="32">
        <f t="shared" si="2"/>
        <v>0</v>
      </c>
      <c r="K34" s="7"/>
      <c r="L34" s="25">
        <f t="shared" si="0"/>
        <v>0</v>
      </c>
      <c r="M34" s="25">
        <f t="shared" si="4"/>
        <v>0</v>
      </c>
      <c r="N34" s="25">
        <f t="shared" si="3"/>
        <v>0</v>
      </c>
      <c r="O34" s="8" t="s">
        <v>18</v>
      </c>
      <c r="P34" s="8" t="s">
        <v>19</v>
      </c>
      <c r="Q34" s="16" t="s">
        <v>20</v>
      </c>
      <c r="R34" s="8" t="s">
        <v>19</v>
      </c>
      <c r="S34" s="8"/>
      <c r="T34" s="8"/>
      <c r="U34" s="8"/>
    </row>
    <row r="35" spans="1:21" ht="34" x14ac:dyDescent="0.2">
      <c r="A35" s="151"/>
      <c r="B35" s="9"/>
      <c r="C35" s="6"/>
      <c r="D35" s="6"/>
      <c r="E35" s="7"/>
      <c r="F35" s="7"/>
      <c r="G35" s="50"/>
      <c r="H35" s="50"/>
      <c r="I35" s="31"/>
      <c r="J35" s="32">
        <f t="shared" si="2"/>
        <v>0</v>
      </c>
      <c r="K35" s="7"/>
      <c r="L35" s="25">
        <f t="shared" si="0"/>
        <v>0</v>
      </c>
      <c r="M35" s="25">
        <f t="shared" si="4"/>
        <v>0</v>
      </c>
      <c r="N35" s="25">
        <f t="shared" si="3"/>
        <v>0</v>
      </c>
      <c r="O35" s="8" t="s">
        <v>18</v>
      </c>
      <c r="P35" s="8" t="s">
        <v>19</v>
      </c>
      <c r="Q35" s="16" t="s">
        <v>20</v>
      </c>
      <c r="R35" s="8" t="s">
        <v>19</v>
      </c>
      <c r="S35" s="8"/>
      <c r="T35" s="8"/>
      <c r="U35" s="8"/>
    </row>
    <row r="36" spans="1:21" ht="34" x14ac:dyDescent="0.2">
      <c r="A36" s="151"/>
      <c r="B36" s="6"/>
      <c r="C36" s="6"/>
      <c r="D36" s="6"/>
      <c r="E36" s="7"/>
      <c r="F36" s="7"/>
      <c r="G36" s="51"/>
      <c r="H36" s="50"/>
      <c r="I36" s="31"/>
      <c r="J36" s="32">
        <f t="shared" si="2"/>
        <v>0</v>
      </c>
      <c r="K36" s="7"/>
      <c r="L36" s="25">
        <f t="shared" si="0"/>
        <v>0</v>
      </c>
      <c r="M36" s="25">
        <f t="shared" si="4"/>
        <v>0</v>
      </c>
      <c r="N36" s="25">
        <f t="shared" si="3"/>
        <v>0</v>
      </c>
      <c r="O36" s="8" t="s">
        <v>18</v>
      </c>
      <c r="P36" s="8" t="s">
        <v>19</v>
      </c>
      <c r="Q36" s="16" t="s">
        <v>20</v>
      </c>
      <c r="R36" s="8" t="s">
        <v>19</v>
      </c>
      <c r="S36" s="8"/>
      <c r="T36" s="8"/>
      <c r="U36" s="8"/>
    </row>
    <row r="37" spans="1:21" ht="34" x14ac:dyDescent="0.2">
      <c r="A37" s="151"/>
      <c r="B37" s="6"/>
      <c r="C37" s="6"/>
      <c r="D37" s="6"/>
      <c r="E37" s="7"/>
      <c r="F37" s="7"/>
      <c r="G37" s="51"/>
      <c r="H37" s="50"/>
      <c r="I37" s="31"/>
      <c r="J37" s="32">
        <f t="shared" si="2"/>
        <v>0</v>
      </c>
      <c r="K37" s="7"/>
      <c r="L37" s="25">
        <f t="shared" si="0"/>
        <v>0</v>
      </c>
      <c r="M37" s="25">
        <f t="shared" si="4"/>
        <v>0</v>
      </c>
      <c r="N37" s="25">
        <f t="shared" si="3"/>
        <v>0</v>
      </c>
      <c r="O37" s="8" t="s">
        <v>18</v>
      </c>
      <c r="P37" s="8" t="s">
        <v>19</v>
      </c>
      <c r="Q37" s="16" t="s">
        <v>20</v>
      </c>
      <c r="R37" s="8" t="s">
        <v>19</v>
      </c>
      <c r="S37" s="8"/>
      <c r="T37" s="8"/>
      <c r="U37" s="8"/>
    </row>
    <row r="38" spans="1:21" ht="34" x14ac:dyDescent="0.2">
      <c r="A38" s="151"/>
      <c r="B38" s="6"/>
      <c r="C38" s="6"/>
      <c r="D38" s="6"/>
      <c r="E38" s="7"/>
      <c r="F38" s="7"/>
      <c r="G38" s="51"/>
      <c r="H38" s="50"/>
      <c r="I38" s="31"/>
      <c r="J38" s="32">
        <f t="shared" si="2"/>
        <v>0</v>
      </c>
      <c r="K38" s="7"/>
      <c r="L38" s="25">
        <f t="shared" si="0"/>
        <v>0</v>
      </c>
      <c r="M38" s="25">
        <f t="shared" si="4"/>
        <v>0</v>
      </c>
      <c r="N38" s="25">
        <f t="shared" si="3"/>
        <v>0</v>
      </c>
      <c r="O38" s="8" t="s">
        <v>18</v>
      </c>
      <c r="P38" s="8" t="s">
        <v>19</v>
      </c>
      <c r="Q38" s="16" t="s">
        <v>20</v>
      </c>
      <c r="R38" s="8" t="s">
        <v>19</v>
      </c>
      <c r="S38" s="8"/>
      <c r="T38" s="8"/>
      <c r="U38" s="8"/>
    </row>
    <row r="39" spans="1:21" ht="32" customHeight="1" x14ac:dyDescent="0.2">
      <c r="A39" s="155" t="s">
        <v>22</v>
      </c>
      <c r="B39" s="155"/>
      <c r="C39" s="155"/>
      <c r="D39" s="155"/>
      <c r="E39" s="155"/>
      <c r="F39" s="155"/>
      <c r="G39" s="155"/>
      <c r="H39" s="155"/>
      <c r="I39" s="155"/>
      <c r="J39" s="34">
        <f>SUM(J3:J38)</f>
        <v>582112.1</v>
      </c>
      <c r="K39" s="2"/>
      <c r="L39" s="3">
        <f>SUM(L3:L38)</f>
        <v>1</v>
      </c>
      <c r="M39" s="3">
        <f>SUM(M3:M38)</f>
        <v>1</v>
      </c>
      <c r="N39" s="3">
        <f>SUM(N3:N38)</f>
        <v>0.71553228321486539</v>
      </c>
      <c r="O39" s="52"/>
    </row>
    <row r="40" spans="1:21" x14ac:dyDescent="0.2">
      <c r="A40" s="152"/>
      <c r="B40" s="152"/>
      <c r="C40" s="152"/>
      <c r="D40" s="152"/>
      <c r="E40" s="152"/>
      <c r="F40" s="152"/>
      <c r="G40" s="152"/>
      <c r="H40" s="152"/>
      <c r="I40" s="152"/>
      <c r="J40" s="152"/>
      <c r="K40" s="152"/>
      <c r="L40" s="152"/>
      <c r="M40" s="152"/>
      <c r="N40" s="4"/>
      <c r="O40" s="4"/>
    </row>
  </sheetData>
  <mergeCells count="3">
    <mergeCell ref="A1:A38"/>
    <mergeCell ref="A39:I39"/>
    <mergeCell ref="A40:M40"/>
  </mergeCells>
  <dataValidations count="9">
    <dataValidation type="list" allowBlank="1" showInputMessage="1" showErrorMessage="1" sqref="U3" xr:uid="{3EFFA09C-5D27-B040-9C06-32312BFD4772}">
      <formula1>"Bâtiment A, Bâtiment B, Bâtiment C"</formula1>
    </dataValidation>
    <dataValidation type="list" allowBlank="1" showInputMessage="1" showErrorMessage="1" sqref="K3:K38" xr:uid="{FF4F0B91-8210-BA4B-B5B0-E91184B67499}">
      <formula1>"OUI,NON"</formula1>
    </dataValidation>
    <dataValidation type="list" allowBlank="1" showInputMessage="1" showErrorMessage="1" sqref="H3:H38" xr:uid="{3419B42B-4F80-A74A-B968-FF4CB3C3AE14}">
      <formula1>"pièce , kg , tonne , L , m , m2 , m3"</formula1>
    </dataValidation>
    <dataValidation type="list" allowBlank="1" showInputMessage="1" showErrorMessage="1" sqref="P3:P38" xr:uid="{6336B607-12C7-DE46-880C-33D5FF1AD593}">
      <formula1>"0 - non pertinent , 1 - déjà séparé , 2 - facilement séparable , 3 - difficilement séparable , 4 - inséparable"</formula1>
    </dataValidation>
    <dataValidation type="list" allowBlank="1" showInputMessage="1" showErrorMessage="1" sqref="Q3:Q38" xr:uid="{C8D477E3-0553-7944-86CF-EC07F3975B41}">
      <formula1>"0 - NON, 1 - OUI"</formula1>
    </dataValidation>
    <dataValidation type="list" allowBlank="1" showInputMessage="1" showErrorMessage="1" sqref="F3:F8" xr:uid="{8A048FF8-FE92-974A-8491-B9E3EDC8DD46}">
      <formula1>"FABRICANT, GENERIQUE, LOCAL"</formula1>
    </dataValidation>
    <dataValidation type="list" allowBlank="1" showInputMessage="1" showErrorMessage="1" sqref="O3:O38" xr:uid="{43A54958-817F-DE41-99EE-7E0A6B35570A}">
      <formula1>"0 - Produit neuf  , 1 - Issu de déstockage , 2 - Issu de surplus de chantier , 3 - Issu de reconditionnement , 4 - Issu de chantier (dépose) , 5 - Autre"</formula1>
    </dataValidation>
    <dataValidation type="list" allowBlank="1" showInputMessage="1" showErrorMessage="1" sqref="Q3:Q38" xr:uid="{90DC96C9-5BD0-624E-A46E-1FE01DD1F306}">
      <formula1>"0 - NON , 1 - OUI"</formula1>
    </dataValidation>
    <dataValidation type="list" allowBlank="1" showInputMessage="1" showErrorMessage="1" sqref="R3:R38" xr:uid="{6AC23FB0-BA91-E649-9C32-89FD937A1CF5}">
      <formula1>"0 - non pertinent , 1 - comme neuf , 2 - légèrement usé , 3 - usé , 4 - détérioré"</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Notice TdM</vt:lpstr>
      <vt:lpstr>Version vierge de Tdm</vt:lpstr>
      <vt:lpstr>Niveaux de démontabilité</vt:lpstr>
      <vt:lpstr>Exemple - Phase DCE</vt:lpstr>
      <vt:lpstr>Exemple - Phase Chantier</vt:lpstr>
    </vt:vector>
  </TitlesOfParts>
  <Manager/>
  <Company>Integral Vision / EPEA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Allodi</dc:creator>
  <cp:keywords/>
  <dc:description/>
  <cp:lastModifiedBy>Caroline Lecointe</cp:lastModifiedBy>
  <cp:revision/>
  <dcterms:created xsi:type="dcterms:W3CDTF">2018-05-20T15:20:13Z</dcterms:created>
  <dcterms:modified xsi:type="dcterms:W3CDTF">2026-03-11T09:48:21Z</dcterms:modified>
  <cp:category/>
  <cp:contentStatus/>
</cp:coreProperties>
</file>